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ula\RESPALDO\LULA\PUBLICACIÓN TRANSPARENCIA TRIMESTRAL 2025\3ER TRIMESTRE 2025\"/>
    </mc:Choice>
  </mc:AlternateContent>
  <bookViews>
    <workbookView xWindow="0" yWindow="0" windowWidth="24000" windowHeight="9330" tabRatio="553"/>
  </bookViews>
  <sheets>
    <sheet name="RESUMEN" sheetId="16" r:id="rId1"/>
    <sheet name="PDM" sheetId="17" r:id="rId2"/>
    <sheet name="PRESUP. PARTIC." sheetId="21" r:id="rId3"/>
    <sheet name="FORTAMUN" sheetId="19" r:id="rId4"/>
    <sheet name="FAISMUN " sheetId="20" r:id="rId5"/>
  </sheets>
  <definedNames>
    <definedName name="_xlnm._FilterDatabase" localSheetId="4" hidden="1">'FAISMUN '!$A$14:$T$15</definedName>
    <definedName name="_xlnm._FilterDatabase" localSheetId="3" hidden="1">FORTAMUN!$A$13:$T$37</definedName>
    <definedName name="_xlnm._FilterDatabase" localSheetId="1" hidden="1">PDM!$A$12:$T$13</definedName>
    <definedName name="_xlnm._FilterDatabase" localSheetId="2" hidden="1">'PRESUP. PARTIC.'!$A$12:$T$13</definedName>
    <definedName name="_xlnm.Print_Area" localSheetId="4">'FAISMUN '!$A$1:$T$79</definedName>
    <definedName name="_xlnm.Print_Area" localSheetId="3">FORTAMUN!$A$1:$T$41</definedName>
    <definedName name="_xlnm.Print_Area" localSheetId="1">PDM!$A$1:$T$41</definedName>
    <definedName name="_xlnm.Print_Area" localSheetId="2">'PRESUP. PARTIC.'!$A$1:$T$27</definedName>
    <definedName name="_xlnm.Print_Area" localSheetId="0">RESUMEN!$B$5:$Z$26</definedName>
    <definedName name="_xlnm.Print_Titles" localSheetId="4">'FAISMUN '!$12:$14</definedName>
    <definedName name="_xlnm.Print_Titles" localSheetId="3">FORTAMUN!$13:$15</definedName>
    <definedName name="_xlnm.Print_Titles" localSheetId="1">PDM!$11:$13</definedName>
    <definedName name="_xlnm.Print_Titles" localSheetId="2">'PRESUP. PARTIC.'!$10:$12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7" l="1"/>
  <c r="C8" i="17"/>
  <c r="C7" i="17"/>
  <c r="I25" i="21" l="1"/>
  <c r="H25" i="21"/>
  <c r="C8" i="21" s="1"/>
  <c r="G25" i="21"/>
  <c r="C7" i="21" s="1"/>
  <c r="C9" i="21" l="1"/>
  <c r="H77" i="20"/>
  <c r="C10" i="20" s="1"/>
  <c r="G77" i="20"/>
  <c r="I77" i="20" l="1"/>
  <c r="D23" i="16"/>
  <c r="G39" i="19"/>
  <c r="H39" i="19" l="1"/>
  <c r="I39" i="19"/>
  <c r="C8" i="20"/>
  <c r="C11" i="20" s="1"/>
  <c r="J21" i="16" l="1"/>
  <c r="S21" i="16" s="1"/>
  <c r="Z21" i="16" s="1"/>
  <c r="C22" i="16"/>
  <c r="Z22" i="16" s="1"/>
  <c r="J22" i="16"/>
  <c r="S22" i="16" s="1"/>
  <c r="J20" i="16" l="1"/>
  <c r="S20" i="16" s="1"/>
  <c r="H39" i="17" l="1"/>
  <c r="I39" i="17"/>
  <c r="G39" i="17"/>
  <c r="C10" i="19" l="1"/>
  <c r="C8" i="19" l="1"/>
  <c r="C20" i="16"/>
  <c r="C11" i="19" l="1"/>
  <c r="J23" i="16"/>
  <c r="S23" i="16" s="1"/>
  <c r="Z23" i="16" s="1"/>
  <c r="D20" i="16" l="1"/>
  <c r="Y25" i="16" l="1"/>
  <c r="K25" i="16" l="1"/>
  <c r="L25" i="16"/>
  <c r="M25" i="16"/>
  <c r="N25" i="16"/>
  <c r="O25" i="16"/>
  <c r="P25" i="16"/>
  <c r="Q25" i="16"/>
  <c r="R25" i="16"/>
  <c r="U25" i="16"/>
  <c r="V25" i="16"/>
  <c r="X25" i="16"/>
  <c r="F25" i="16"/>
  <c r="T25" i="16"/>
  <c r="E27" i="16" l="1"/>
  <c r="S27" i="16"/>
  <c r="G25" i="16"/>
  <c r="E25" i="16"/>
  <c r="S28" i="16" l="1"/>
  <c r="E28" i="16"/>
  <c r="E30" i="16"/>
  <c r="S30" i="16"/>
  <c r="I25" i="16"/>
  <c r="H25" i="16"/>
  <c r="S29" i="16" l="1"/>
  <c r="E29" i="16"/>
  <c r="S31" i="16"/>
  <c r="E31" i="16"/>
  <c r="W25" i="16"/>
  <c r="D25" i="16" l="1"/>
  <c r="J25" i="16" l="1"/>
  <c r="Z20" i="16" l="1"/>
  <c r="C25" i="16"/>
  <c r="Z25" i="16" l="1"/>
  <c r="S25" i="16"/>
</calcChain>
</file>

<file path=xl/sharedStrings.xml><?xml version="1.0" encoding="utf-8"?>
<sst xmlns="http://schemas.openxmlformats.org/spreadsheetml/2006/main" count="1263" uniqueCount="538">
  <si>
    <t>DEVENGADO</t>
  </si>
  <si>
    <t>SALDO</t>
  </si>
  <si>
    <t xml:space="preserve"> Autorizado</t>
  </si>
  <si>
    <t>Devengado</t>
  </si>
  <si>
    <t>Saldo</t>
  </si>
  <si>
    <t>Descripción de obra</t>
  </si>
  <si>
    <t>Total</t>
  </si>
  <si>
    <t>Beneficiarios</t>
  </si>
  <si>
    <t>Contratista</t>
  </si>
  <si>
    <t>T O T A L E S</t>
  </si>
  <si>
    <t>PTTO. ASIGNADO</t>
  </si>
  <si>
    <t>PTTO. AUTORIZADO</t>
  </si>
  <si>
    <r>
      <rPr>
        <b/>
        <sz val="18"/>
        <color indexed="9"/>
        <rFont val="Calibri"/>
        <family val="2"/>
      </rPr>
      <t>SECRETARIA DE FINANZAS PUBLICAS                                                                                                                                                                                                                                                                                                                                                                                                                                                                                             DIRECCION DE EGRESOS</t>
    </r>
  </si>
  <si>
    <t>SOPMA</t>
  </si>
  <si>
    <t>DM</t>
  </si>
  <si>
    <t>_______</t>
  </si>
  <si>
    <t>______</t>
  </si>
  <si>
    <t>“Este Programa es público, ajeno a cualquier partido pólitico. Queda prohibido el uso para fines distintos a los establecidos en el programa”.</t>
  </si>
  <si>
    <t>AD</t>
  </si>
  <si>
    <t>UR</t>
  </si>
  <si>
    <t xml:space="preserve">SECRETARÍA DE FINANZAS PÚBLICAS                                                                                                                                                                                                                                </t>
  </si>
  <si>
    <t>CUADRO RESUMEN</t>
  </si>
  <si>
    <t xml:space="preserve">OBRA PÚBLICA </t>
  </si>
  <si>
    <t>PROGRAMA</t>
  </si>
  <si>
    <t>PRESUPUESTO</t>
  </si>
  <si>
    <t>OBRA PÚBLICA</t>
  </si>
  <si>
    <t xml:space="preserve">PROGRAMAS FEDERALES </t>
  </si>
  <si>
    <t>FINIQUITOS</t>
  </si>
  <si>
    <t xml:space="preserve">RETENCIONES </t>
  </si>
  <si>
    <t>TOTAL EJERCIDO</t>
  </si>
  <si>
    <t>OBRA POR CONTRATO          (6000)</t>
  </si>
  <si>
    <t>OBRA POR ADMINSITRACIÓN</t>
  </si>
  <si>
    <t>TOTAL OBRA PÚBLICA</t>
  </si>
  <si>
    <t>SERVICIOS PERSONALES (1000)</t>
  </si>
  <si>
    <t>MATERIALES Y  (2000)</t>
  </si>
  <si>
    <t>SERVICIOS GENERALES (3000)</t>
  </si>
  <si>
    <t>APOYOS              (4000)</t>
  </si>
  <si>
    <t>BIENES MUEBLES (5000)</t>
  </si>
  <si>
    <t>DEUDA PÚBLICA        (9000)</t>
  </si>
  <si>
    <t>CAPITULO 1000 DE SEGURIDAD PÚBLICA</t>
  </si>
  <si>
    <t>MATERIALES Y SUMINISTROS (2000)</t>
  </si>
  <si>
    <t>SERVICIOS GENERALES            (3000)</t>
  </si>
  <si>
    <t>PROGRAMAS SOCIALES         (4000)</t>
  </si>
  <si>
    <t>ASIGNADO</t>
  </si>
  <si>
    <t>APROBADO</t>
  </si>
  <si>
    <t>MATERIALES Y SUMINISTRO (2000)</t>
  </si>
  <si>
    <t>SOCIAL  (4000)</t>
  </si>
  <si>
    <t>PDM</t>
  </si>
  <si>
    <t>Capitulo</t>
  </si>
  <si>
    <t>LIC. MARICELA ARANDA LÓPEZ</t>
  </si>
  <si>
    <t>_______________________________________</t>
  </si>
  <si>
    <t>_____________________________</t>
  </si>
  <si>
    <t>APOYOS COMUNITARIOS; TODO EL MUNICIPIO DE AGUASCALIENTES</t>
  </si>
  <si>
    <t>RESCATANDO NUESTRA ARQUITECTURA; TODO EL MUNICIPIO DE AGUASCALIENTES</t>
  </si>
  <si>
    <t>TIRADERO DE ESCOMBRO; TODO EL MUNICIPIO DE AGUASCALIENTES.</t>
  </si>
  <si>
    <t>C</t>
  </si>
  <si>
    <t>DIRECTORA DE EGRESOS</t>
  </si>
  <si>
    <t>ING. HÉCTOR GARCÍA PONCE</t>
  </si>
  <si>
    <t>Mod.</t>
  </si>
  <si>
    <t xml:space="preserve">Avance </t>
  </si>
  <si>
    <t>Avance</t>
  </si>
  <si>
    <t xml:space="preserve">Metas                                                              </t>
  </si>
  <si>
    <t>No. De</t>
  </si>
  <si>
    <t>Ejecuc.</t>
  </si>
  <si>
    <t>Financiero</t>
  </si>
  <si>
    <t xml:space="preserve"> Físico</t>
  </si>
  <si>
    <t xml:space="preserve"> U.M.</t>
  </si>
  <si>
    <t>Cantidad</t>
  </si>
  <si>
    <t>Hombres</t>
  </si>
  <si>
    <t>Mujeres</t>
  </si>
  <si>
    <t xml:space="preserve"> Contrato</t>
  </si>
  <si>
    <t>Depend.</t>
  </si>
  <si>
    <t>Fecha</t>
  </si>
  <si>
    <t>Oficio de</t>
  </si>
  <si>
    <t>Prog</t>
  </si>
  <si>
    <t xml:space="preserve">Número </t>
  </si>
  <si>
    <t xml:space="preserve"> Ejecutora</t>
  </si>
  <si>
    <t xml:space="preserve"> Autor.</t>
  </si>
  <si>
    <t xml:space="preserve"> autorización</t>
  </si>
  <si>
    <t>de Obra</t>
  </si>
  <si>
    <t>Modalidad de adjudicación</t>
  </si>
  <si>
    <t>RENDIMIENTOS</t>
  </si>
  <si>
    <t>DEUDA PÚBLICA (9000)</t>
  </si>
  <si>
    <t>JEFE DEL DPTO. DE CONTROL PRESUPUESTAL DE LA  OBRA PÚBLICA Y PROGRAMAS FEDERALES</t>
  </si>
  <si>
    <t>VARIOS</t>
  </si>
  <si>
    <t>IE</t>
  </si>
  <si>
    <t>OBRAS</t>
  </si>
  <si>
    <t>FONDO DE APORTACIONES PARA EL FORTALECIMIENTO DE LOS MUNICIPIOS Y DEMARCACIONES TERRITORIALES DEL DISTRITO FEDERAL</t>
  </si>
  <si>
    <t>SSP</t>
  </si>
  <si>
    <t>Pago de Sueldos y Pensiones de Seguridad Pública</t>
  </si>
  <si>
    <t>AM</t>
  </si>
  <si>
    <t>Lote</t>
  </si>
  <si>
    <r>
      <t xml:space="preserve">DEPARTAMENTO DE CONTROL PRESUPUESTAL DE LA OBRA PUBLICA Y PROGRAMAS FEDERALES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indexed="9"/>
        <rFont val="Calibri"/>
        <family val="2"/>
      </rPr>
      <t xml:space="preserve"> PROGRAMA DIRECTO MUNICIPAL (PDM) 2025</t>
    </r>
  </si>
  <si>
    <r>
      <t xml:space="preserve">DEPARTAMENTO DE CONTROL PRESUPUESTAL DE LA OBRA PUBLICA Y PROGRAMAS FEDERALES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indexed="9"/>
        <rFont val="Calibri"/>
        <family val="2"/>
      </rPr>
      <t xml:space="preserve"> FORTAMUN 2025</t>
    </r>
  </si>
  <si>
    <t>FORTAMUN</t>
  </si>
  <si>
    <t>REHABILITACION DE AREAS PEATONALES Y ATENCIÓN A PETICIONES CIUDADANAS; TODO EL MUNICIPIO DE AGUASCALIENTES.</t>
  </si>
  <si>
    <t>REHABILITACION Y MANTENIMIENTO DE VIALIDADES;  TODO EL MUNICIPIO DE AGUASCALIENTES.</t>
  </si>
  <si>
    <t>REABILITACION Y MANTENIMIENTO DE PINTURA EN VIALIDADES, NOMENCLATURAS Y PASOS A DESNIVEL;TODO EL MUNICIPIO DE AGUASCALIENTES.</t>
  </si>
  <si>
    <t>REHABILITACION Y MANTENIMIENTO DE CAMINOS,CALLES Y AREAS  DEPORTIVAS;TODO EL MUNICIPIO DE AGUASCALIENTES.</t>
  </si>
  <si>
    <t>REHABILITACION DE ESPACIOS  EDUCATIVOS, TODO EL MUNICIPIO DE AGUASCALIENTES.</t>
  </si>
  <si>
    <t>CONSTRUCCIÓN DE CONCRETO HIDRÁULICO PRIVADA FORJADORES, TRAMO ENTRE CALLE FRANCISCO GONZÁLEZ BOCA NEGRA Y CALLE C. 67, DEL TRABAJO COL.</t>
  </si>
  <si>
    <t>M2</t>
  </si>
  <si>
    <t>CONSTRUCCIÓN DE SOBRE CARPETA  ASFÁLTICA, CALLE NIETO, ENTRE ANDADOR ARTURO J. PANI Y CALLE J. GUADALUPE POSADA Y ENTRE ANDADOR ARTURO J. PANI Y CALLE PROFESOR A. TOPETE DEL VALLE CENTRO ZONA</t>
  </si>
  <si>
    <t>Pago de Combustible para los vehiculos adscritos a la Secretaria de Seguridad Pública</t>
  </si>
  <si>
    <t>Varios</t>
  </si>
  <si>
    <t>DIRECTA ESTATAL</t>
  </si>
  <si>
    <t>DINAMICA ALRO SA DE CV</t>
  </si>
  <si>
    <t>DM-0014-2025</t>
  </si>
  <si>
    <t>2025-PDM-0016-UR-01-004</t>
  </si>
  <si>
    <t>CONSTRUCCIÓN DE SOBRECARPETA ASFÁLTICA, CALLE 20 DE NOVIEMBRE TRAMO: ENTRE CALLE PINO SÚAREZ Y CALLE JESÚS R. MACÍAS</t>
  </si>
  <si>
    <t>2025-PDM-0017-UR-01-005</t>
  </si>
  <si>
    <t>CONSTRUCCIÓN DE SOBRECARPETA ASFÁLTICA, CALLE  FRANCISCO VILLA TRAMO: ENTRE CALLE PINO SÚAREZ Y CALLE INDEPENDENCIA DE MÉXICO</t>
  </si>
  <si>
    <t>CONSTRUCCIÓN DE SOBRECARPETA ASFÁLTICA, CALLE LIC. FRANCISCO PRIMO VERDAD, TRAMO: ENTRE C. EZEQUIEL A. CHÁVEZ Y AV. HÉROE DE NACOZARI. LA PURISIMA BARRIO, ZONA CENTRO.</t>
  </si>
  <si>
    <t>ASFALCER MEXICANA DE CONSTRUCCIÓN SA DE CV</t>
  </si>
  <si>
    <t>DM-0019-2025</t>
  </si>
  <si>
    <t>2025-FORTAMUN-0015-001-DM-04-002 MOD. I</t>
  </si>
  <si>
    <t>Adquisición de Uniformes para el Personal Operativo adscrito a la Secretaria de Seguridad Pública</t>
  </si>
  <si>
    <t>Adquisición de Vehiculos para la Secretaría de Seguridad Pública</t>
  </si>
  <si>
    <t>Adquisición de Equipamiento para Personal Operativo adscrito a la Secretaria de Seguridad Pública</t>
  </si>
  <si>
    <t>SERV. PUB.</t>
  </si>
  <si>
    <t>2025-FORTAMUN-0024-DM-04-006</t>
  </si>
  <si>
    <t>Adquisición de Vehiculos</t>
  </si>
  <si>
    <t>Unidades</t>
  </si>
  <si>
    <t>Adquisición de Maquinaria</t>
  </si>
  <si>
    <t>SEMADESU</t>
  </si>
  <si>
    <t>Adquisición de Vehiculos para la Secretaría Medio Ambiente y Desarrollo Sustentable</t>
  </si>
  <si>
    <t>Adquisición de Maquinaria Pesada para la Secretaria Medio Ambiente y Desarrollo Sustentable</t>
  </si>
  <si>
    <t>SFP</t>
  </si>
  <si>
    <t>Adquisición de Vehiculos para la Secretaria de Finanzas Públicas</t>
  </si>
  <si>
    <t>2025-PDM-0013-001-DM-01-007 MOD.I</t>
  </si>
  <si>
    <t>FAISMUN</t>
  </si>
  <si>
    <t>PDM (Presupuesto Participativo)</t>
  </si>
  <si>
    <t>COORDINACIÓN DE SALUD</t>
  </si>
  <si>
    <t>Adquisición de Vehiculos para la Coordinación General de Salud</t>
  </si>
  <si>
    <t>Vehiculos</t>
  </si>
  <si>
    <t>Adquisición de Pintarrayas</t>
  </si>
  <si>
    <t>Adquisición de Remolques</t>
  </si>
  <si>
    <t>Adquisición de Retroexcavadora y Motoconformadora</t>
  </si>
  <si>
    <t>Adquisición de Vehiculos para la Dirección de Rastros</t>
  </si>
  <si>
    <t>Adquisición de Vehiculos para el Departamento de Salud y Bienestar Animal</t>
  </si>
  <si>
    <t>H. AYUNTAMIENTO</t>
  </si>
  <si>
    <t>Fortalecimiento del Parque Vehicular de la Coordinación de Verificación de la Dirección de Reglamentos</t>
  </si>
  <si>
    <t>RESTRINGIDA ESTATAL</t>
  </si>
  <si>
    <t>PAVIMENTOS Y MAQUINARIA, SA . DE CV</t>
  </si>
  <si>
    <t>DM-0016-2025</t>
  </si>
  <si>
    <t>CASLOP DISEÑO ARTE Y CONSTRUCCION SA DE CV</t>
  </si>
  <si>
    <t>DM-0017-2025</t>
  </si>
  <si>
    <t>DIRECT A ESTATAL</t>
  </si>
  <si>
    <t>RESENDIZ RAMÍREZ, JORGE ADRÍAN</t>
  </si>
  <si>
    <t>DM-0018-2025</t>
  </si>
  <si>
    <t>2025-PDM-0028-UR-01-010</t>
  </si>
  <si>
    <t>CONSTRUCCIÓN DE SOBRECARPETA ASFÁLTICA, CALLE GRAL. GUADLUPE VICTORIA T-1,TRAMO: ENTRE CALLE BENJAMÍN DE LA MORA Y CALLE VALENTÍN GÓMEZ FARÍAS. CENTRO ZONA</t>
  </si>
  <si>
    <t>2025-PDM-0029-UR-01-009</t>
  </si>
  <si>
    <t>CONSTRUCCIÓN DE PAVIMENTO HIDRÁULICO, AV. JULIO DÍAZ TORRE, CALZADA ORIENTE, TRAMO: ENTRE CALLE JESÚS RIVERA FRANCO  A CALLE ANTONIO GUTIÉRREZ SOLA, CIUDAD INDUSTRIAL FRACC. DELEG. MORELOS.</t>
  </si>
  <si>
    <t>SECRETARIA DE FINANZAS PUBLICAS                                                                                                                                                                                                                                                                                                                                                                                                                                                                                             DIRECCION DE EGRESOS</t>
  </si>
  <si>
    <t xml:space="preserve">FONDO PARA LA INFRAESTRUCTURA SOCIAL MUNICIPAL Y DE LAS DEMARCACIONES TERRITORIALES DEL DISTRITO FEDERAL </t>
  </si>
  <si>
    <t>FAISMUN 2025</t>
  </si>
  <si>
    <t>0040</t>
  </si>
  <si>
    <t>Construcción de pavimento hidráulico en av. Mariano Hidalgo tramo: Ambas Calzadas, entre Av. Carmen Serdán y Av. Luisa Fernández Villa. Aguascalientes Mpio.</t>
  </si>
  <si>
    <t/>
  </si>
  <si>
    <t>“Este Programa es público, ajeno a cualquier partido político. Queda prohibido el uso para fines distintos a los establecidos en el programa”.</t>
  </si>
  <si>
    <t>Adquisición de Camión de Volteo 7M3 de capacidad</t>
  </si>
  <si>
    <t>SEDUM</t>
  </si>
  <si>
    <t>2025-FORTAMUN-0049-DM-04-020</t>
  </si>
  <si>
    <t>Adquisición de un Vehiculo (SEDUM)</t>
  </si>
  <si>
    <t>2025-FORTAMUN-0050-DM-04-021</t>
  </si>
  <si>
    <t>Adquisición de un Dron (SEDUM)</t>
  </si>
  <si>
    <t>2025-PDM-0002-001-DM-06-001 MOD. I</t>
  </si>
  <si>
    <t>2025-PDM-0004-001-DM-05-002 MOD.I</t>
  </si>
  <si>
    <t>2025-PDM-0005-001-DM-06-003 MOD. I</t>
  </si>
  <si>
    <t>205-PDM-0006-001-DM-06-004 MOD. I</t>
  </si>
  <si>
    <t>2025-PDM-0009-002-UR-05-002 MOD. II</t>
  </si>
  <si>
    <t>2025-PDM-0010-002-DM-06-005 MOD. II</t>
  </si>
  <si>
    <t>2025-PDM-0011-001-DM-05-006 MOD. I</t>
  </si>
  <si>
    <t>2025-PDM-0012-001-IE-03-001 MOD. CANCELADA</t>
  </si>
  <si>
    <t>2025-PDM-0014-001-UR-01-003 MOD. FINAL</t>
  </si>
  <si>
    <t xml:space="preserve">2025-PDM-0019-001-UR-01-007 MOD. FINAL </t>
  </si>
  <si>
    <t>MAQUINARIA Y CONSTRUCCIONES CAFA SA DE CV</t>
  </si>
  <si>
    <t>DM-0028-2025</t>
  </si>
  <si>
    <t>2025-PDM-0046-DM-05-008</t>
  </si>
  <si>
    <t>ADECUACIONES PARA OFICINAS DE SECRETARIA DE DESARROLLO SOCIAL, CALLE 5 DE MAYO NO. 122 CENTRO ZONA, DELEG. ZONA CENTRO</t>
  </si>
  <si>
    <t>2025-FAISMUN-0040-0411101-001</t>
  </si>
  <si>
    <t>2025-FAISMUN-0047-0411102-002</t>
  </si>
  <si>
    <t>0047</t>
  </si>
  <si>
    <t>Construcción de Carpeta Asfáltica calle Carlos Fuentes Mares. Tramo: De calle Vicente Rojo a Av. Siglo XXI . Pintoers Mexicanos Fracc. Deleg. Pozo Bravo.</t>
  </si>
  <si>
    <t>2025-FAISMUN-0048-0411102-003</t>
  </si>
  <si>
    <t>0048</t>
  </si>
  <si>
    <t>2025-FAISMUN-0051-0411102-004</t>
  </si>
  <si>
    <t>0051</t>
  </si>
  <si>
    <t>2025-FAISMUN-0052-0411101-005</t>
  </si>
  <si>
    <t>0052</t>
  </si>
  <si>
    <t>Construcción de pavimento hidráulico en calle San Cosme, tramo: Entre calle San Marcos y calle San Jorge,los Pericos Fracc. Deleg.. Guadalupe Peralta.</t>
  </si>
  <si>
    <t>2025-FAISMUN-0053-0411101-006</t>
  </si>
  <si>
    <t>0053</t>
  </si>
  <si>
    <t>Construcción de pavimento hidráulico en calle San Marcos, tramo: Entre calle San Cosme y calle San Lucas, Los Pericos Fracc. Deleg. Guadalupe Peralta.</t>
  </si>
  <si>
    <t>MIAA</t>
  </si>
  <si>
    <t>0055</t>
  </si>
  <si>
    <t>Construcción de la Linea de distribución de Agua Potable del Pozo R-023A, Calvillito Ags.</t>
  </si>
  <si>
    <t>ML</t>
  </si>
  <si>
    <t>2025-FAISMUN-0057-0411102-009</t>
  </si>
  <si>
    <t>0057</t>
  </si>
  <si>
    <t>2025-FAISMUN-0058-0411102-010</t>
  </si>
  <si>
    <t>0058</t>
  </si>
  <si>
    <t>2025-FAISMUN-0059-0411102-011</t>
  </si>
  <si>
    <t>0059</t>
  </si>
  <si>
    <t>0060</t>
  </si>
  <si>
    <t>Rehabilitación de la red de Agua Potable en varias calles de los Fracc. Lomas del Ajedrez, Fracc. Mujeres Ilustres, Fracc. Fundadores, Fracc. Reencuentro, Paqete 1</t>
  </si>
  <si>
    <t>2025-FAISMUN-0061-01011-013</t>
  </si>
  <si>
    <t>0061</t>
  </si>
  <si>
    <t>Construcción de la Red de Agua Potable en carretera No. 13 (cerca de los Ruelas), Calvillito Ags.</t>
  </si>
  <si>
    <t>2025-FAISMUN-0062-0411102-014</t>
  </si>
  <si>
    <t>0062</t>
  </si>
  <si>
    <t>2025-FAISMUN-0063-0411102-015</t>
  </si>
  <si>
    <t>0063</t>
  </si>
  <si>
    <t>2025-FAISMUN-0056-1340-008</t>
  </si>
  <si>
    <t>0056</t>
  </si>
  <si>
    <t>Construcción de Parque Villamontaña, Cerro el Tenayo entre Av. Salvador Rangel López, calle Montes de Toledo. Villamontaña, Fracc.</t>
  </si>
  <si>
    <t>Construcción de Carpeta Asfáltica calle Pedro Coronel tramo: De calle Frida Kalho a calle Rafael Coronel. Pintores Mexicanos Fracc. Deleg. Pozo Bravo.</t>
  </si>
  <si>
    <t>Construcción de Carpeta Asfáltica calle el Ocote, tramo: Entre Av. San Gabriel y calle la Barranca, Ojocaliente Fracc. 3A Secc. Deleg. Ojocaliente.</t>
  </si>
  <si>
    <t>Construcción de Carpeta Asfáltica calle el Salitre tramo: Entre Av. Siglo XXI y calle San Pedro. ojocaliente Fracc. Deleg. Ojocaliente.</t>
  </si>
  <si>
    <t>Construcción de Sobrecarpeta Asfáltica Prol. San Miguel. tramo: Entre calle la Soledad a Templo de la Divina Providencia (Cadenamiento 0+160.00). El llanito Col. Deleg. Zona Centro Oriente.</t>
  </si>
  <si>
    <t>Construcción de Carpeta Asfáltica calle 5 de Febrero, tramo: Entre calle Cosio Sur a calle Poder Legislativo. El Llanito Col. Deleg. Zona Centro Oriente.</t>
  </si>
  <si>
    <t>Construcción de Sobrecarpeta Asfáltica calle España. tramo: Entre Av. De la Convención de 1914 y calle Cataluña, Barranca de Guadalupe Col. Deleg. Zona Centro Poniente.</t>
  </si>
  <si>
    <t>Construcción de carpeta Asfáltica calle Zamora. tramo: Entre calle Aragón y calle Salamanca, España Fracc. Deleg. Centro Poniente.</t>
  </si>
  <si>
    <t>2025-FORTAMUN-0027-002-DM-04-009 MOD.FINAL</t>
  </si>
  <si>
    <t>2025-FORTAMUN-0032-002-DM-04-011 MOD.FINAL</t>
  </si>
  <si>
    <t>2025-FORTAMUN-0033-001-DM-04-012 MOD. FINAL</t>
  </si>
  <si>
    <t>2025-FORTAMUN-0034-001-DM-04-013 MOD. FINAL</t>
  </si>
  <si>
    <t>2025-FORTAMUN-0035-001-DM-04-014 MOD. FINAL</t>
  </si>
  <si>
    <t>2025-FORTAMUN-0036-002-DM-04-015 MOD. FINAL</t>
  </si>
  <si>
    <t>Unidad</t>
  </si>
  <si>
    <t xml:space="preserve">2025-FORTAMUN-0088-DM-04-022 </t>
  </si>
  <si>
    <t>Adquisición de Retroexcavadora</t>
  </si>
  <si>
    <t>CONVOCATORIA ESTATAL</t>
  </si>
  <si>
    <t>GRUPO CONSTRUCTOR URBANO AVANTE SA DE CV</t>
  </si>
  <si>
    <t>DM-0029-2025</t>
  </si>
  <si>
    <t>DM-0046-2025</t>
  </si>
  <si>
    <t>2025-PDM-0054-DM-05-009</t>
  </si>
  <si>
    <t>REHABILITACIÓN DE  OFICINAS DE SEGURIDAD PÚBLICA EN PROFESOR EDMUNDO GÁMEZ OROZCO, PROL. LIBERTAD ESQ. PROF. EDMUNDO GÁMEZ OROZCO. CIRCUNVALACIÓN NORTE FRACC. DELEG. POCITOS</t>
  </si>
  <si>
    <t>2025-PDM-0072-UR-05-012</t>
  </si>
  <si>
    <t>RAHABILITACIÓN DE PAVIMENTO ASFÁLTICO PASO SUPERIOR VEHICULAR, AV. AGUASCALIENTES Y AV. DE LOS MAESTROS</t>
  </si>
  <si>
    <t>2025-PDM-0089-DM-05-010</t>
  </si>
  <si>
    <t>RECONSTRUCCIÓN DE LA RAMPA DE ACCESO PONIENTE, AL ESTACIONAMIENTO Y OBRAS COMPLEMENTARIAS DEL MERCADO TERÁN, CALLE 5 DE MAYO Y PASAJE ARTEAGA. CENTRO ZONA. DELEG. CENTRO ORIENTE</t>
  </si>
  <si>
    <t>DEPARTAMENTO DE CONTROL PRESUPUESTAL DE LA OBRA PUBLICA Y PROGRAMAS FEDERALES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DIRECTO MUNICIPAL (PDM-PP) 2025</t>
  </si>
  <si>
    <t>2025-PDM-PP-0041-ID-01-001</t>
  </si>
  <si>
    <t>ID</t>
  </si>
  <si>
    <t>CONSTRUCCION DE VELARIA Y FORO EN LOMAS DEL MIRADOR,CALLE LOMA DEL SUR, ESQUINA CALLE LOMA TURQUESA. LOMAS DEL MIRADOR FRACC. 4A SECC. DELG. MORELOS</t>
  </si>
  <si>
    <t>2025-PDM-PP-0042-ID-03-002</t>
  </si>
  <si>
    <t>REHABILITACIÓN EN ANDADOR DEL, PAPAGAYO, PILAR BLANCO, CALLE GAVIOTAS, ESQUINA CALLE CANARIO, PILAR BLANCO INF. DELG. INSURGENTES.</t>
  </si>
  <si>
    <t>ZARAGOZA GALVAN LARA MARIA</t>
  </si>
  <si>
    <t>DM-0042-2025</t>
  </si>
  <si>
    <t>2025-PDM-PP-0043-ID-03-003</t>
  </si>
  <si>
    <t>REHABILITACIÓN DE PARQUE CAÑADA GRANDE DE COTORINA, AV. PIÑA, ESQUINA CALLE CHABACANO. CAÑADA GRANDE DE COTORINA LOCALIDAD. DELG. PEÑUELAS.</t>
  </si>
  <si>
    <t>2025-PDM-PP-0044-ID-03-004</t>
  </si>
  <si>
    <t>CONSTRUCCION DE PARQUE EN SANTA ANITA IV SECCIÓN, CALLE VALLE  REAL. SANTA  ANITA 4A. SECCIÓN.</t>
  </si>
  <si>
    <t>2025-PDM-PP-0045-ID-04-005</t>
  </si>
  <si>
    <t>REHABILITACIÓN DE PARQUE CARTAGENA, CALLE CHATO MORONES, ESQUINA AV. VIÑEDOS RIVIER. CARTAGENA 1947 COND. HOR. DELEG. POZO BRAVO</t>
  </si>
  <si>
    <t>JLJ CONSTRUCCIONES SA DE CV</t>
  </si>
  <si>
    <t>DM-0045-2025</t>
  </si>
  <si>
    <t>2025-PDM-PP-0076-ID-03-006</t>
  </si>
  <si>
    <t>REHABILITACIÓN PARQUE LAS TORRES, CALLE TORRE LATINOAMERICANA Y CALLE TORRE LONDRES. LAS TORRES FRACC. DELG. CENTRO PONIENTE</t>
  </si>
  <si>
    <t>2025-PDM-PP-0080-ID-03-010</t>
  </si>
  <si>
    <t xml:space="preserve">REHABILITACIÓN DE PARQUE VISTAS DEL SOL,CALLE ECLIPSE, ESQ. CON CALLE SOL. VISTA DEL SOL FRACC. 2A SECC. DELEG. MORELOS </t>
  </si>
  <si>
    <t>2025-PDM-PP-0081-ID-01-007</t>
  </si>
  <si>
    <t>CONSTRUCCIÓN DE PARQUE PASEOS DE SANTA MÓNICA, AV. PASEOS DE ARGEL, ESQ. AV. PASEOS DE ANDAR. PASEOS DE SANTA MONICA COND. DELEG. INSURGENTES</t>
  </si>
  <si>
    <t>2025-PDM-PP-0082-ID-03-008</t>
  </si>
  <si>
    <t>REHABILITACIÓN DE PARQUE PASEOS DEL SUR, AV. RANCHO SAN ANTONIO, ESQ. CON AV. MISIÓN DE SAN MARGARITO. PASEOS DEL SUR FRACC. DELEG. MUJERES ILUSTRES</t>
  </si>
  <si>
    <t>2025-PDM-PP-0083-ID-01-009</t>
  </si>
  <si>
    <t>CONSTRUCCIÓN DE TROTAPISTA, ANDADORES Y ALUMBRADO PÚBLICO, PARQUE RANCHO SANTA MÓNICA, AV. SAN ANTONIO S/N. RANCHO SANTA MÓNICA FRACC. DELEG.  INSURGENTES</t>
  </si>
  <si>
    <t>CORPORATIVO HERMANOS GONVAL SA DE CV</t>
  </si>
  <si>
    <t>FAISMUN-0040-2025</t>
  </si>
  <si>
    <t>INVITACION RESTRINGIDA ESTATAL</t>
  </si>
  <si>
    <t>HIDRAULICA CONSTRUCCIONES SA DE CV</t>
  </si>
  <si>
    <t>FAISMUN-0048-2025</t>
  </si>
  <si>
    <t>CASLOP DISEÑO ARTE Y CONSTRUCCIÓN, SA DE CV</t>
  </si>
  <si>
    <t>FAISMUN-0051-2025</t>
  </si>
  <si>
    <t>CONSTRUCTORA LÓPEZ DE CALVILLO, SA DE CV</t>
  </si>
  <si>
    <t>FAISMUN-0052-2025</t>
  </si>
  <si>
    <t>INVITACION RESTRINGIDA</t>
  </si>
  <si>
    <t>MAQUINARIA, URBANIZACIONES Y EDIFICACIONES HIDROCALIDAS, SA DE CV</t>
  </si>
  <si>
    <t>FAISMUN-MIAA-01-2025</t>
  </si>
  <si>
    <t>URCOMA, SA DE CV</t>
  </si>
  <si>
    <t>FAISMUN-0057-2025</t>
  </si>
  <si>
    <t>ADJUDICACION DIRECTA ESTATAL</t>
  </si>
  <si>
    <t>CONSTRUCTORA DUSIF, SA DE CV</t>
  </si>
  <si>
    <t>FAISMUN-0058-2025</t>
  </si>
  <si>
    <t xml:space="preserve"> PROMOTORA DE VIAS TERRESTRES, SA DE CV </t>
  </si>
  <si>
    <t>FAISMUN-0059-2025</t>
  </si>
  <si>
    <t>GRUPO EMPRESARIAL CAAD SA DE CV</t>
  </si>
  <si>
    <t>FAISMUN-0062-2025</t>
  </si>
  <si>
    <t>SEDESOM</t>
  </si>
  <si>
    <t>2025-FAISMUN-0064-1137-016</t>
  </si>
  <si>
    <t>0064</t>
  </si>
  <si>
    <t xml:space="preserve">Gastos Indirectos 2025 SEDESOM,(Servicios Profecionales).Todo el Municipio de Aguascalientes. </t>
  </si>
  <si>
    <t>M</t>
  </si>
  <si>
    <t>PROYECTO</t>
  </si>
  <si>
    <t>2025-FAISMUN-0065-1134-017</t>
  </si>
  <si>
    <t>0065</t>
  </si>
  <si>
    <t xml:space="preserve">Gastos Indirectos 2025 SEDESOM,(Mantenimiento de Vehículos).Todo el Municipio de Aguascalientes. </t>
  </si>
  <si>
    <t>2025-FAISMUN-0066-0411101-019</t>
  </si>
  <si>
    <t>0066</t>
  </si>
  <si>
    <t>Construcción de Pavimento Hidráulico en la calle la Mora, tramo: entre Av. La Espiga y cadenamiento 0+0140.00 El Riego col. Deleg. Guadalupe Peralta.</t>
  </si>
  <si>
    <t>2025-FAISMUN-0067-0411102-020</t>
  </si>
  <si>
    <t>0067</t>
  </si>
  <si>
    <t>Construcción de Pavimento Hidráulico y carpeta Asfáltica Av. Valle de los Romeros, tramo: Ambas Calzadas entre Av. Jesús García Corona y calle Salvador Durán Castañedo.Villa de Nuestra Señora de la Asunción, Sector Estación Deleg. Villas.</t>
  </si>
  <si>
    <t>2025-FAISMUN-0068-01012-018</t>
  </si>
  <si>
    <t>0068</t>
  </si>
  <si>
    <t xml:space="preserve">Rehabilitación de la Línea de Distribución en Av. Convención de 1914 Nte. En el tramo de C. 20 de Noviembre AC. Aquiles Serdan Aguascalientes Ags. </t>
  </si>
  <si>
    <t>2025-FAISMUN-0069-0411101-021</t>
  </si>
  <si>
    <t>0069</t>
  </si>
  <si>
    <t>Construcción de Pavimento Hidráulico calle  Atotonilco, tramo: entre calle José Santos Degollado y calle Mascota. La soledad Fracc. Deleg. San Marcos.</t>
  </si>
  <si>
    <t>2025-FAISMUN-0070-0411101-022</t>
  </si>
  <si>
    <t>0070</t>
  </si>
  <si>
    <t>Construcción de Pavimento Hidráulico calle  Gladiola,  tramo: entre calle Emiliano Zapata y calle Alcatraz. Norias de Paso Hondo Ej. Deleg. Cañada.</t>
  </si>
  <si>
    <t>2025-FAISMUN-0071-04401-023</t>
  </si>
  <si>
    <t>0071</t>
  </si>
  <si>
    <t>Rehabilitación Escuela de Música la Biznaga. Av. Paseo de la Biznaga, Esq. Calle Salvador Ramírez Martín del Campo Valle de los Cactus Fracc. Deleg. Guadalupe Peralta.</t>
  </si>
  <si>
    <t>2025-FAISMUN-0073-0411101-024</t>
  </si>
  <si>
    <t>0073</t>
  </si>
  <si>
    <t>Construcción de Pavimento Hidráulico, Guarniciones y Banquetas calle Marcos Coronado, tramo: entre calle Leonardo Muro López y calle Julian Piñon Valenzuela. Lomas de San José de los Pocitos Fracc. Deleg. Pocitos.</t>
  </si>
  <si>
    <t>2025-FAISMUN-0074-1340-025</t>
  </si>
  <si>
    <t>0074</t>
  </si>
  <si>
    <t>Construcción de Parque Terranova calle Mtro.Juan Arellano,Esqina calle Clarin Vista las Cumbres Fracc.Deleg. Guadalupe Peralta.</t>
  </si>
  <si>
    <t>2025-FAISMUN-0075-1340-026</t>
  </si>
  <si>
    <t>0075</t>
  </si>
  <si>
    <t xml:space="preserve">Construcción de Parque la Biznaga, 3ra. Etapa. Paseo de la Biznaga y Salvador Ramírez Martín del Campo.Valle de los Cactus Fracc.Deleg. Guadalupe Peralta. </t>
  </si>
  <si>
    <t>2025-FAISMUN-0077-0411104-027</t>
  </si>
  <si>
    <t>0077</t>
  </si>
  <si>
    <t>Construcción de banquetas en Av. Mercado de Abastos Calzada Sur. Tramo: Entre Av. Mahatma Gandhi y Carretera 45 Sur. Aguascalientes Mpio.</t>
  </si>
  <si>
    <t>2025-FAISMUN-0078-0411104-028</t>
  </si>
  <si>
    <t>0078</t>
  </si>
  <si>
    <t xml:space="preserve">Construcción de banquetas y Guarniciones calle Arandas. Tramo: Calzada Poniente Entre calle Tlaquepaque y calle Zapotlanejo.La Soledad Fracc.Deleg. San Marcos. </t>
  </si>
  <si>
    <t>2025-FAISMUN-0079-08303-029</t>
  </si>
  <si>
    <t>0079</t>
  </si>
  <si>
    <t>Construcción de cuartos adicionales paquete 1,9 cuartos planta baja y 11 cuartos planta alta. Varios puntos de la Ciudad.</t>
  </si>
  <si>
    <t>VIVIENDA</t>
  </si>
  <si>
    <t>2025-FAISMUN-0085-01012-030</t>
  </si>
  <si>
    <t>0085</t>
  </si>
  <si>
    <t>Rehabilitación de la red de Agua Potable en varias calles del Fracc. España, Paqiete 1. Aguascalientes, Ags.</t>
  </si>
  <si>
    <t>METROS</t>
  </si>
  <si>
    <t>2025-FAISMUN-0087-1134-031</t>
  </si>
  <si>
    <t>0087</t>
  </si>
  <si>
    <t>Gastos Indirectos, Reparación y Mantenimiento de Vehiculos 2025</t>
  </si>
  <si>
    <t>SERVICIO</t>
  </si>
  <si>
    <t>2025-FAISMUN-0091-1137-033</t>
  </si>
  <si>
    <t>0091</t>
  </si>
  <si>
    <t>Gastos Indirectos, Elaboración de Proyectos Derivado de los Servicios de Ingenieria y Dibujo de la Rehabilitación de la Red de Agua Potable en el Mpio. De Ags.</t>
  </si>
  <si>
    <t xml:space="preserve">MANTENIMIENTO Y ADECUACION  DE INFRAESTRUCTURA URBANA; TODO EL MUNICIPIO DE AGUASCALIENTES.  </t>
  </si>
  <si>
    <t>ESTUDIOS, PROYECTOS Y PERITOS, TODO EL MUNICIPIO DE AGUASCALIENTES</t>
  </si>
  <si>
    <t>GRUPO REALIZA SA DE CV</t>
  </si>
  <si>
    <t>DM-0072-2025</t>
  </si>
  <si>
    <t>2025-PDM-0084-ID-03-011</t>
  </si>
  <si>
    <t>REHABILITACÓN DE VELARIA EN PARQUE VILLA TERESA, AV. PAULINO N. MARTÍ, ESQ. CALLE CAPUCHINAS. VIILLA TERESA FRACC. DELEG. POZO BRAVO</t>
  </si>
  <si>
    <t>ADJA INGENIERÍA SA DE CV</t>
  </si>
  <si>
    <t>DM-0084-2025</t>
  </si>
  <si>
    <t>2025-PDM-0086-UR-01-013</t>
  </si>
  <si>
    <t>CONSTRUCCIÓN DE SOBRECARPETA ASFÁLTICA CALLE VÁZQUEZ DEL MERCADO, TRAMO: ENTRE CALLE DE LA CRUZ Y AV. HÉROE DE NACOZARI. LA PURÍSIMA BARRIO. DELEG. CENTRO ORIENTE.</t>
  </si>
  <si>
    <t>INGENIARE CREATIVA SA DE CV</t>
  </si>
  <si>
    <t>DM-0089-2025</t>
  </si>
  <si>
    <t>YARKAR SA DE CV</t>
  </si>
  <si>
    <t>DM-0041-2025</t>
  </si>
  <si>
    <t>ACSE CONSTRUCCIONES SA DE CV</t>
  </si>
  <si>
    <t>DM-0043-2025</t>
  </si>
  <si>
    <t>ARTEK  TECNOLOGIA INTEGRAL EN ARQUITECTURA Y CONSTRUCCION  S DE RL  DE CV</t>
  </si>
  <si>
    <t>DM-0044-2025</t>
  </si>
  <si>
    <t>ALDO ROMERO CASTILLO</t>
  </si>
  <si>
    <t>DM-0076-2025</t>
  </si>
  <si>
    <t>LM INGENIEROS SA DE CV</t>
  </si>
  <si>
    <t>DM-0082-2025</t>
  </si>
  <si>
    <t>ARELLANO DELGADO DAVID</t>
  </si>
  <si>
    <t>DM-0083-2025</t>
  </si>
  <si>
    <t>2025-FORTAMUN-0021-001-DM-04-003 MOD. I</t>
  </si>
  <si>
    <t>2025-FORTAMUN-0023-002-DM-04-005 MOD. II</t>
  </si>
  <si>
    <t>2025-FORTAMUN-0026-002-DM-04-008 MOD.FINAL</t>
  </si>
  <si>
    <t>2025-FORTAMUN-0030-002-DM-04-010 MOD. II</t>
  </si>
  <si>
    <t>2025-FORTAMUN-0031-002-DM-04-016 MOD. FINAL</t>
  </si>
  <si>
    <t>2025-FORTAMUN-0037-002-DM-04-017 MOD. FINAL</t>
  </si>
  <si>
    <t>2025-FORTAMUN-0038-001-DM-04-018 MOD. FINAL</t>
  </si>
  <si>
    <t>2025-FORTAMUN-0039-001-DM-04-019 MOD. FINAL</t>
  </si>
  <si>
    <t>MOVYPAV, SA DE CV</t>
  </si>
  <si>
    <t>FAISMUN-0047-2025</t>
  </si>
  <si>
    <t>CONSTRUCCIONES ARQOX, SA DE CV</t>
  </si>
  <si>
    <t>FAISMUN-0053-2025</t>
  </si>
  <si>
    <t>GRUPO CONSTRUCTOR MQS, SA DE CV</t>
  </si>
  <si>
    <t>FAISMUN-0056-2025</t>
  </si>
  <si>
    <t>2025-FAISMUN-0060-01012-012 (MODIFICADO UNO )</t>
  </si>
  <si>
    <t>RUBIO MONTOYA CONSTRUCCIONES, SA DE CV</t>
  </si>
  <si>
    <t>FAISMUN-0061-2025</t>
  </si>
  <si>
    <t>FAISMUN-0063-2025</t>
  </si>
  <si>
    <t>CONCRETOS BOREAL DE AGUASCALIENTES, SA DE CV</t>
  </si>
  <si>
    <t>FAISMUN-0066-2025</t>
  </si>
  <si>
    <t>ATECO, SA DE CV</t>
  </si>
  <si>
    <t>FAISMUN-0067-2025</t>
  </si>
  <si>
    <t>CONVOCATORIA PUBLICA ESTATAL</t>
  </si>
  <si>
    <t>MARFEL AMBIENTE, AGUA Y ENERGIA, S.A.P.I. S DE CV</t>
  </si>
  <si>
    <t>FAISMUN-0068-2025</t>
  </si>
  <si>
    <t>GRUPO CALTIA ARQUITECTOS, SA DE CV</t>
  </si>
  <si>
    <t>FAISMUN-0069-2025</t>
  </si>
  <si>
    <t>YAÑEZ SAUCEDO JOSÉ MANUEL</t>
  </si>
  <si>
    <t>FAISMUN-0073-2025</t>
  </si>
  <si>
    <t>ZIRAHUEN PLANEACION Y CONSTRUCCIONES, SA DE CV</t>
  </si>
  <si>
    <t>FAISMUN-0074-2025</t>
  </si>
  <si>
    <t>INGENIEROS Y ARQUITECTOS AGS, SA DE CV</t>
  </si>
  <si>
    <t>FAISMUN-0075-2025</t>
  </si>
  <si>
    <t>SEMAFOROS Y CONTROLES, SA DE CV</t>
  </si>
  <si>
    <t>FAISMUN-0077-2025</t>
  </si>
  <si>
    <t>EJHEMU CONSTRUCCIONES S.A.S. DE C.V.</t>
  </si>
  <si>
    <t>FAISMUN-0078-2025</t>
  </si>
  <si>
    <t>2025-FAISMUN-0090-0411101-032</t>
  </si>
  <si>
    <t>0090</t>
  </si>
  <si>
    <t>2025-FAISMUN-0092-1342-034</t>
  </si>
  <si>
    <t>0092</t>
  </si>
  <si>
    <t xml:space="preserve">Rehabilitación de Pasto Sintetico en Cancha Futbol 7 en Canal Interceptor. Av. Canal Interceptor, Esquina Av. Universidad. Union Ganadera Subd. Deleg. Pocitos. </t>
  </si>
  <si>
    <t>2025-FAISMUN-0093-1342-035</t>
  </si>
  <si>
    <t>0093</t>
  </si>
  <si>
    <t xml:space="preserve">Rehabilitación Cancha de Pasto Sintético Mariano Hidalgo. Av. Poliducto, Esquina Av. Mariano Hidalgo. Solidaridad Fracc. 4ta. Secc. Deleg. Ojocaliente </t>
  </si>
  <si>
    <t>2025-FAISMUN-0094-1342-036</t>
  </si>
  <si>
    <t>0094</t>
  </si>
  <si>
    <t>Rehabilitación Cancha Futbolito,Parque Azul. Av. Belisario Domínguez, Esquina Av. Abraham González. Insurgentes Fracc. Deleg. Insurgentes.</t>
  </si>
  <si>
    <t>2025-FAISMUN-0095-1342-037</t>
  </si>
  <si>
    <t>0095</t>
  </si>
  <si>
    <t>Rehabilitación Cancha de Pasto Sintético, Pensadortes Mexicanos. Av. Siglo XXI, Esquina Av. Pensadores Mexicanos Oriente. Pensadores Mexicanos Fracc. Deleg. Pozo Bravo.</t>
  </si>
  <si>
    <t>2025-FAISMUN-0096-1137-038</t>
  </si>
  <si>
    <t>0096</t>
  </si>
  <si>
    <t>Gastos Indirectos. Supervisión, Verificación, Vigilancia y Seguimiento de las Obras Públicas Financiadas con el FAISMUN 2025. Todo el Municipio de Aguascalientes.</t>
  </si>
  <si>
    <t>2025-FAISMUN-0097-1137-039</t>
  </si>
  <si>
    <t>0097</t>
  </si>
  <si>
    <t>Gastos Indirectos. Proyectista de Obras, Respecto del Ejercicio y Aplicación de los Recursos en Obras Financiadas por el Programa FAISMUN 2025. Todo el Municipio Aguascalientes.</t>
  </si>
  <si>
    <t>2025-FAISMUN-0098-1342-040</t>
  </si>
  <si>
    <t>0098</t>
  </si>
  <si>
    <t xml:space="preserve">Rehabilitación de Parque Luis Donaldo Colosio, calle Rosalia Monroy, José López Portillo Fracc. Lic. Deleg. Insurgrntes. </t>
  </si>
  <si>
    <t>2025-FAISMUN-0099-1342-041</t>
  </si>
  <si>
    <t>0099</t>
  </si>
  <si>
    <t>Rehabilitación de Parque Vivienda Popular, calle Dr. Pedro de Alba, Esquina calle Manolo Martínez. Vivienda Popular U/Hab.Deleg. Centro Poniente.</t>
  </si>
  <si>
    <t>2025-FAISMUN-0100-01012-042</t>
  </si>
  <si>
    <t>0100</t>
  </si>
  <si>
    <t>Rehabilitación de la Red de Agua Potable en Varias Calles de la Col. Buenos Aires, col. Miravalle y Col. Altavista, Paqute 1. Aguascalientes Ags.</t>
  </si>
  <si>
    <t>2025-FAISMUN-0101-01012-043</t>
  </si>
  <si>
    <t>0101</t>
  </si>
  <si>
    <t>Construccion de Banquetas y Guarniciones Calle Valladolid y Calle Gral. Guadalupe Victoria, Tramo: Entre calle Petróleos Mexicanos y calle Benjamín de la Mora Zona Centro. Deleg. Centro Oriente.</t>
  </si>
  <si>
    <t>2025-FAISMUN-0102-0411101-045</t>
  </si>
  <si>
    <t>0102</t>
  </si>
  <si>
    <t>Construcción de Pavimento Hidráulico Calzada Oriente de Av. Poliducto, Tramo: Entre calle Urbanismo y calle la Salud. J.Guadalupe Peralta Gamez Fracc. Deleg. Guadalupe Peralta.</t>
  </si>
  <si>
    <t>2025-FAISMUN-0103-01012-044</t>
  </si>
  <si>
    <t>0103</t>
  </si>
  <si>
    <t>Rehabilitación de la Red de Agua Potable en varias calles de los Fracc. Gamez y Barrio la Salud, Paquete 1 Aguascalientes Ags.</t>
  </si>
  <si>
    <t>2025-FAISMUN-0104-0411104-046</t>
  </si>
  <si>
    <t>0104</t>
  </si>
  <si>
    <t>Construcción de Banquetas y Guarniciones calle Carlos Sagredo, Tramo: Calzada Poniente, Entre calle Guillermo Prieto y calle Santa Irene. Altavista Col. Deleg.San Marcos.</t>
  </si>
  <si>
    <t>2025-FAISMUN-0105-1342-047</t>
  </si>
  <si>
    <t>0105</t>
  </si>
  <si>
    <t>Rehabilitación de Parque Haciendas II calle Hacienda Mesillas, calle Hacienda Guayana. Haciendas de Aguascalientes.</t>
  </si>
  <si>
    <t>2025-FAISMUN-0106-1342-048</t>
  </si>
  <si>
    <t>0106</t>
  </si>
  <si>
    <t>Rehabilitación de Parque Vía Santa Anita, Av. Parque Vía, de Av. Nazario Ortíz Garza a calle Teresa de Ávila. Santa Anita I Fracc. Deleg. Santa Anita</t>
  </si>
  <si>
    <t>2025-FAISMUN-0107-1342-049</t>
  </si>
  <si>
    <t>0107</t>
  </si>
  <si>
    <t xml:space="preserve">ING. HÉCTOR GARCÍA PONCE </t>
  </si>
  <si>
    <t>JEFE DEL DEPTO. DE CTROL. PPTAL. DE LA OBRA PÚBLICA Y PROGRAMS FEDERALES</t>
  </si>
  <si>
    <t>SEPTIEMBRE</t>
  </si>
  <si>
    <t>2025-FAISMUN-0055-01011-007 (MODIFICADO UNO )</t>
  </si>
  <si>
    <t>PROMOTORA DE VIAS TERRESTRES SA DE CV</t>
  </si>
  <si>
    <t>FAISMUN-MIAA-03-2025</t>
  </si>
  <si>
    <t xml:space="preserve">INNOVATION RACE CONSTRUCTION AND DESIGN, SA DE CV  </t>
  </si>
  <si>
    <t>FAISMUN-0071-2025</t>
  </si>
  <si>
    <t>LUVI, SA DE CV</t>
  </si>
  <si>
    <t>FAISMUN-0079-2025</t>
  </si>
  <si>
    <t>Construcción de Pavimento Hidráulico y Banquetas calle Fernando Gómez Esparza entre carretera estatal No. 25 y calle Manuel Gómez Morín. Jaltomate Com. Deleg. Cañada Honda.</t>
  </si>
  <si>
    <t>FAISMUN-0090-2025</t>
  </si>
  <si>
    <t>CELILLY DENISSE JAYME VALERIO</t>
  </si>
  <si>
    <t>FAISMUN-0092-2025</t>
  </si>
  <si>
    <t>ARQUITECTURA Y DISEÑO DISA S. DE R. L. DE C. V.</t>
  </si>
  <si>
    <t>FAISMUN-0093-2025</t>
  </si>
  <si>
    <t>EJHEMU CONSTRUCCIONES, S.A.S. DE CV</t>
  </si>
  <si>
    <t>FAISMUN-0094-2025</t>
  </si>
  <si>
    <t>LM INGENIEROS, SA DE CV</t>
  </si>
  <si>
    <t>FAISMUN-MIAA-06-2025</t>
  </si>
  <si>
    <t xml:space="preserve">Rehabilitación de Parque Las Cañadas 1a. Etapa, calle Ofelia Almazán Arias, esquina Manuel de Jesús Bañuelos Hernández. Cañada Honda Com. Deleg. Cañada Honda. </t>
  </si>
  <si>
    <t>2025-FAISMUN-0110-11012-052</t>
  </si>
  <si>
    <t>0110</t>
  </si>
  <si>
    <t>Rehabilitación de la Red de Agua,varias calles, Fracc.J Guadalupe Peralta Gámez, Paquete 1 Aguascalientes Ags.</t>
  </si>
  <si>
    <t>2025-FAISMUN-0111-11012-053</t>
  </si>
  <si>
    <t>0111</t>
  </si>
  <si>
    <t xml:space="preserve">Rehabilitación de la Red de Agua Potable, en varias calles del Fracc. Insurgentes, Paquete 1 Aguascalientes Ags. </t>
  </si>
  <si>
    <t>2025-FAISMUN-0108-08303-050</t>
  </si>
  <si>
    <t>0108</t>
  </si>
  <si>
    <t>Construcción de cuartos adicionales paquete 2; 16 cuartos en planta baja y 11 cuartos planta alta. Varios puntos de la Ciudad.</t>
  </si>
  <si>
    <t>2025-FAISMUN-0109-1342-051</t>
  </si>
  <si>
    <t>0109</t>
  </si>
  <si>
    <t>Rehabilitación de Parque Canal Interceptor Tramo: de Av. Universidad - Av. Fundición. Unión Ganadera Subd. Deleg. Pocitos.</t>
  </si>
  <si>
    <t>2025-FAISMUN-0112-04121-054</t>
  </si>
  <si>
    <t>0112</t>
  </si>
  <si>
    <t xml:space="preserve">Construcción de Puente Peatonal en Av. Siglo XXI. Av. Siglo XXI, Esq. Calle Prosperidad. Municipio Libre Fracc. Deleg. Santa Anita. </t>
  </si>
  <si>
    <t>2025-FAISMUN-0114-0411104-056</t>
  </si>
  <si>
    <t>0114</t>
  </si>
  <si>
    <t xml:space="preserve">Construcción de banquetas y guarniciones calle profesor Edmundo Gámez Orozco Tramo: Entre calle Carlos Barrón y calle Aquiles Serdán, y calles Adyacentes. Altavista Col. Deleg. San Marcos. </t>
  </si>
  <si>
    <t>2025-FAISMUN-0115-0411104-055</t>
  </si>
  <si>
    <t>0115</t>
  </si>
  <si>
    <t xml:space="preserve">Construcción de banquetas y guarniciones calle prolongación Libertad y calle Marina Nacional Tramo:  Ambas Calzadas, Entre calle Edmundo Gámez Orozco y calle Río Morcinique San Pablo Col. Deleg. Centro Oriente. </t>
  </si>
  <si>
    <t>2025-FAISMUN-0116-0411104-057</t>
  </si>
  <si>
    <t>0116</t>
  </si>
  <si>
    <t>Construcción de banquetas, Rampas y guarniciones calle Larreategui Tramo:  Ambas Calzadas, Entre calle Guadalupe Posada y calle Alman. Guadalupe de Barrio. Deleg. Centro Poniente.</t>
  </si>
  <si>
    <t xml:space="preserve">SOPMA </t>
  </si>
  <si>
    <t>2025-FAISMUN-0118-1238-059</t>
  </si>
  <si>
    <t>0118</t>
  </si>
  <si>
    <t>Adquisición de Equipo de Cómputo. Aguascalientes, Ags.</t>
  </si>
  <si>
    <t>EQUIPO</t>
  </si>
  <si>
    <t xml:space="preserve">IMPLAN </t>
  </si>
  <si>
    <t>2025-FAISMUN-0121-1238-060</t>
  </si>
  <si>
    <t>0121</t>
  </si>
  <si>
    <t>Prodim Implan (Adquisición de Equipo de Cómputo) Instituto Municipal de Planeación y Evaluación de Aguascalientes, Antonio Acevedo Escobedo 103-A, Zona Centro, Deleg. Centro Oriente.</t>
  </si>
  <si>
    <t>2025-PDM-0008-004-UR-01-001 MOD. IV</t>
  </si>
  <si>
    <t>2025-PDM-0018-001-UR-01-006 MOD. FINAL</t>
  </si>
  <si>
    <t>MUÑOZ HERRERA VICTOR MANUEL</t>
  </si>
  <si>
    <t>DM-0054-2025</t>
  </si>
  <si>
    <t>DIES ARQUITECTURA Y CONSTRUCCIONES SA DE CV</t>
  </si>
  <si>
    <t>DM-0086-2025</t>
  </si>
  <si>
    <t>2025-PDM-0113-UR-05-014</t>
  </si>
  <si>
    <t>MANTENIMIENTO DE PASO SUPERIOR VEHICULAR AV. CONVENCIÓN DE 1914, AV. CONVENCIÓN DE 1914, CRUCE SOBRE BLVD. SAN MARCOS</t>
  </si>
  <si>
    <t>EDIFICACIONES Y URBANIZACIONES JAL, S.A DE C.V</t>
  </si>
  <si>
    <t>DM-0080-2025</t>
  </si>
  <si>
    <t>DM-0081-2025</t>
  </si>
  <si>
    <t>2025-FORTAMUN-0001-003-DM-06-001 MOD.III</t>
  </si>
  <si>
    <t>2025-FORTAMUN-0022-001-DM-04-004 MOD. I</t>
  </si>
  <si>
    <t>M&amp;A EMPRESARIAL S.A. DE C.V.</t>
  </si>
  <si>
    <t>AD 057/2025</t>
  </si>
  <si>
    <t>2025-FORTAMUN-0025-001-DM-04-007 MOD. FINAL</t>
  </si>
  <si>
    <t>TRACSA S.A.P.I. DE C.V.</t>
  </si>
  <si>
    <t>AD 074/2025</t>
  </si>
  <si>
    <t>AUTOMÓVILES SGE DE ZACATECAS S.A. DE C.V.</t>
  </si>
  <si>
    <t>EQUIPOS MEJORES S.A. DE C.V.</t>
  </si>
  <si>
    <t>AD 058/2025</t>
  </si>
  <si>
    <t>AD 062/2025</t>
  </si>
  <si>
    <t>AD 072/2025</t>
  </si>
  <si>
    <t>DIRECCIÓN DE EGRESOS</t>
  </si>
  <si>
    <t>PROGRAMAS Y PROYECTOS DE INVERSIÓN</t>
  </si>
  <si>
    <t>PERIODO DEL 01 DE JULIO AL 30 DE SEPTIEMBRE 2025</t>
  </si>
  <si>
    <t xml:space="preserve">PROGRAMAS Y PROYECTOS  DE INVERSIÓN                              PERIODO DEL 01 DE JULIO AL 30 DE SEPTIEMBRE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</si>
</sst>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;[Red]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#,##0.000"/>
    <numFmt numFmtId="167" formatCode="0000"/>
    <numFmt numFmtId="168" formatCode="#,##0_ ;\-#,##0\ 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mic Sans MS"/>
      <family val="4"/>
    </font>
    <font>
      <b/>
      <sz val="18"/>
      <color indexed="9"/>
      <name val="Calibri"/>
      <family val="2"/>
    </font>
    <font>
      <sz val="14"/>
      <color theme="1"/>
      <name val="Calibri"/>
      <family val="2"/>
      <scheme val="minor"/>
    </font>
    <font>
      <sz val="11"/>
      <name val="Futura Bk BT"/>
      <family val="2"/>
    </font>
    <font>
      <b/>
      <sz val="18"/>
      <color theme="0"/>
      <name val="Calibri"/>
      <family val="2"/>
      <scheme val="minor"/>
    </font>
    <font>
      <b/>
      <sz val="11"/>
      <name val="Futura Bk BT"/>
      <family val="2"/>
    </font>
    <font>
      <b/>
      <sz val="10"/>
      <name val="Futura BdCn BT"/>
      <family val="2"/>
    </font>
    <font>
      <sz val="10"/>
      <name val="NewsGoth"/>
      <family val="2"/>
    </font>
    <font>
      <sz val="10"/>
      <color theme="1"/>
      <name val="Calibri"/>
      <family val="2"/>
      <scheme val="minor"/>
    </font>
    <font>
      <b/>
      <sz val="14"/>
      <color indexed="9"/>
      <name val="Calibri"/>
      <family val="2"/>
    </font>
    <font>
      <sz val="11"/>
      <name val="Futura Hv BT"/>
      <family val="2"/>
    </font>
    <font>
      <b/>
      <sz val="11"/>
      <name val="Futura Hv BT"/>
    </font>
    <font>
      <sz val="11"/>
      <name val="NewsGoth"/>
      <family val="2"/>
    </font>
    <font>
      <b/>
      <i/>
      <sz val="11"/>
      <name val="Futura Bk BT"/>
      <family val="2"/>
    </font>
    <font>
      <sz val="11"/>
      <name val="NewsGoth"/>
    </font>
    <font>
      <sz val="14"/>
      <color indexed="9"/>
      <name val="Calibri"/>
      <family val="2"/>
    </font>
    <font>
      <sz val="11"/>
      <name val="Futura Bk BT"/>
    </font>
    <font>
      <b/>
      <sz val="20"/>
      <color indexed="9"/>
      <name val="Calibri Light"/>
      <family val="2"/>
      <scheme val="major"/>
    </font>
    <font>
      <b/>
      <sz val="10"/>
      <color theme="0"/>
      <name val="Comic Sans MS"/>
      <family val="4"/>
    </font>
    <font>
      <b/>
      <sz val="26"/>
      <color theme="0"/>
      <name val="Calibri Light"/>
      <family val="2"/>
      <scheme val="major"/>
    </font>
    <font>
      <b/>
      <sz val="20"/>
      <color theme="0"/>
      <name val="Calibri Light"/>
      <family val="2"/>
      <scheme val="major"/>
    </font>
    <font>
      <b/>
      <sz val="28"/>
      <color theme="0"/>
      <name val="Calibri Light"/>
      <family val="2"/>
      <scheme val="major"/>
    </font>
    <font>
      <b/>
      <sz val="24"/>
      <color theme="1"/>
      <name val="Calibri"/>
      <family val="2"/>
      <scheme val="minor"/>
    </font>
    <font>
      <b/>
      <sz val="18"/>
      <color theme="1"/>
      <name val="Futura Bk BT"/>
    </font>
    <font>
      <b/>
      <sz val="18"/>
      <name val="Futura Bk BT"/>
    </font>
    <font>
      <b/>
      <sz val="18"/>
      <color theme="1"/>
      <name val="Calibri"/>
      <family val="2"/>
      <scheme val="minor"/>
    </font>
    <font>
      <b/>
      <sz val="16"/>
      <color theme="1"/>
      <name val="Futura Bk BT"/>
    </font>
    <font>
      <b/>
      <sz val="11"/>
      <color theme="1"/>
      <name val="Futura Bk BT"/>
    </font>
    <font>
      <sz val="18"/>
      <color theme="1"/>
      <name val="Futura Bk BT"/>
    </font>
    <font>
      <sz val="20"/>
      <color theme="1"/>
      <name val="Futura Bk BT"/>
    </font>
    <font>
      <b/>
      <sz val="12"/>
      <color theme="1"/>
      <name val="Futura Bk BT"/>
    </font>
    <font>
      <sz val="16"/>
      <color theme="1"/>
      <name val="Futura Bk BT"/>
    </font>
    <font>
      <sz val="14"/>
      <color theme="1"/>
      <name val="Futura Bk BT"/>
    </font>
    <font>
      <sz val="12"/>
      <color theme="1"/>
      <name val="Futura Bk BT"/>
    </font>
    <font>
      <sz val="11"/>
      <color theme="1"/>
      <name val="Futura Bk BT"/>
    </font>
    <font>
      <b/>
      <sz val="10"/>
      <color theme="1"/>
      <name val="Futura Bk BT"/>
    </font>
    <font>
      <sz val="8"/>
      <name val="Futura Bk BT"/>
    </font>
    <font>
      <sz val="8"/>
      <name val="Comic Sans MS"/>
      <family val="4"/>
    </font>
    <font>
      <sz val="11"/>
      <color indexed="8"/>
      <name val="Calibri"/>
      <family val="2"/>
      <scheme val="minor"/>
    </font>
    <font>
      <b/>
      <sz val="14"/>
      <color theme="1"/>
      <name val="Futura Bk BT"/>
    </font>
    <font>
      <b/>
      <sz val="36"/>
      <color theme="0"/>
      <name val="Calibri Light"/>
      <family val="2"/>
      <scheme val="major"/>
    </font>
    <font>
      <b/>
      <sz val="9"/>
      <name val="Futura BdCn BT"/>
      <family val="2"/>
    </font>
    <font>
      <b/>
      <sz val="8"/>
      <name val="Futura BdCn BT"/>
      <family val="2"/>
    </font>
    <font>
      <b/>
      <sz val="9"/>
      <name val="Futura BdCn BT"/>
    </font>
    <font>
      <b/>
      <i/>
      <sz val="12"/>
      <color indexed="9"/>
      <name val="Futura Hv BT"/>
      <family val="2"/>
    </font>
    <font>
      <sz val="9"/>
      <color theme="1"/>
      <name val="Calibri"/>
      <family val="2"/>
      <scheme val="minor"/>
    </font>
    <font>
      <sz val="13"/>
      <color indexed="9"/>
      <name val="Calibri"/>
      <family val="2"/>
    </font>
    <font>
      <sz val="11"/>
      <name val="Futura BdCn BT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Futura Bk BT"/>
      <family val="2"/>
    </font>
    <font>
      <b/>
      <sz val="10"/>
      <name val="Futura Bk BT"/>
    </font>
    <font>
      <b/>
      <i/>
      <sz val="10"/>
      <name val="Futura Bk BT"/>
      <family val="2"/>
    </font>
    <font>
      <b/>
      <sz val="10"/>
      <name val="Futura Bk BT"/>
      <family val="2"/>
    </font>
    <font>
      <sz val="9"/>
      <name val="Arial"/>
      <family val="2"/>
    </font>
    <font>
      <sz val="9"/>
      <name val="Futura Bk BT"/>
      <family val="2"/>
    </font>
    <font>
      <sz val="9"/>
      <name val="Futura Bk BT"/>
    </font>
    <font>
      <b/>
      <sz val="16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3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165" fontId="5" fillId="0" borderId="0" xfId="2" applyNumberFormat="1" applyFont="1" applyBorder="1" applyAlignment="1"/>
    <xf numFmtId="0" fontId="5" fillId="0" borderId="0" xfId="0" applyFont="1" applyAlignment="1"/>
    <xf numFmtId="165" fontId="5" fillId="0" borderId="0" xfId="2" applyNumberFormat="1" applyFont="1" applyFill="1" applyBorder="1" applyAlignment="1"/>
    <xf numFmtId="0" fontId="11" fillId="0" borderId="0" xfId="0" applyFont="1"/>
    <xf numFmtId="0" fontId="0" fillId="0" borderId="0" xfId="0" applyAlignment="1">
      <alignment horizontal="center"/>
    </xf>
    <xf numFmtId="43" fontId="5" fillId="0" borderId="0" xfId="0" applyNumberFormat="1" applyFont="1"/>
    <xf numFmtId="0" fontId="13" fillId="0" borderId="0" xfId="3" applyFont="1" applyAlignment="1">
      <alignment vertical="center"/>
    </xf>
    <xf numFmtId="0" fontId="13" fillId="0" borderId="0" xfId="3" applyFont="1" applyFill="1" applyAlignment="1">
      <alignment vertical="center"/>
    </xf>
    <xf numFmtId="0" fontId="13" fillId="0" borderId="0" xfId="3" applyFont="1" applyBorder="1" applyAlignment="1">
      <alignment horizontal="center"/>
    </xf>
    <xf numFmtId="0" fontId="13" fillId="0" borderId="0" xfId="3" applyFont="1"/>
    <xf numFmtId="0" fontId="13" fillId="0" borderId="0" xfId="0" applyFont="1"/>
    <xf numFmtId="0" fontId="13" fillId="0" borderId="0" xfId="3" applyFont="1" applyAlignment="1">
      <alignment horizontal="center"/>
    </xf>
    <xf numFmtId="0" fontId="1" fillId="0" borderId="0" xfId="0" applyFont="1"/>
    <xf numFmtId="0" fontId="6" fillId="0" borderId="6" xfId="0" applyFont="1" applyFill="1" applyBorder="1" applyAlignment="1">
      <alignment horizontal="center" vertical="center" wrapText="1"/>
    </xf>
    <xf numFmtId="15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Fill="1" applyAlignment="1">
      <alignment vertical="center"/>
    </xf>
    <xf numFmtId="0" fontId="15" fillId="0" borderId="0" xfId="3" applyFont="1"/>
    <xf numFmtId="0" fontId="15" fillId="0" borderId="0" xfId="0" applyFont="1" applyBorder="1"/>
    <xf numFmtId="2" fontId="15" fillId="0" borderId="0" xfId="5" applyNumberFormat="1" applyFont="1" applyFill="1" applyBorder="1" applyAlignment="1">
      <alignment vertical="center"/>
    </xf>
    <xf numFmtId="0" fontId="15" fillId="0" borderId="0" xfId="3" applyFont="1" applyAlignment="1">
      <alignment horizontal="center"/>
    </xf>
    <xf numFmtId="3" fontId="15" fillId="0" borderId="0" xfId="3" applyNumberFormat="1" applyFont="1" applyFill="1"/>
    <xf numFmtId="3" fontId="15" fillId="0" borderId="0" xfId="3" applyNumberFormat="1" applyFont="1"/>
    <xf numFmtId="0" fontId="15" fillId="0" borderId="0" xfId="0" applyFont="1"/>
    <xf numFmtId="0" fontId="8" fillId="0" borderId="0" xfId="3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Fill="1"/>
    <xf numFmtId="0" fontId="0" fillId="0" borderId="0" xfId="0" applyFill="1"/>
    <xf numFmtId="43" fontId="0" fillId="0" borderId="0" xfId="1" applyFont="1"/>
    <xf numFmtId="43" fontId="0" fillId="0" borderId="0" xfId="0" applyNumberFormat="1"/>
    <xf numFmtId="3" fontId="0" fillId="0" borderId="0" xfId="0" applyNumberFormat="1"/>
    <xf numFmtId="44" fontId="0" fillId="0" borderId="0" xfId="2" applyFont="1" applyFill="1" applyAlignment="1">
      <alignment horizontal="center" vertical="center"/>
    </xf>
    <xf numFmtId="0" fontId="20" fillId="0" borderId="0" xfId="0" applyFont="1" applyFill="1" applyAlignment="1">
      <alignment wrapText="1"/>
    </xf>
    <xf numFmtId="0" fontId="0" fillId="7" borderId="0" xfId="0" applyFill="1"/>
    <xf numFmtId="0" fontId="20" fillId="0" borderId="0" xfId="0" applyFont="1" applyFill="1" applyAlignment="1">
      <alignment vertical="center"/>
    </xf>
    <xf numFmtId="44" fontId="21" fillId="0" borderId="0" xfId="2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/>
    <xf numFmtId="43" fontId="5" fillId="0" borderId="0" xfId="1" applyFont="1" applyFill="1"/>
    <xf numFmtId="3" fontId="32" fillId="0" borderId="5" xfId="1" applyNumberFormat="1" applyFont="1" applyFill="1" applyBorder="1" applyAlignment="1">
      <alignment vertical="center"/>
    </xf>
    <xf numFmtId="164" fontId="5" fillId="0" borderId="0" xfId="0" applyNumberFormat="1" applyFont="1" applyFill="1"/>
    <xf numFmtId="0" fontId="31" fillId="0" borderId="1" xfId="0" applyFont="1" applyFill="1" applyBorder="1" applyAlignment="1">
      <alignment vertical="center" wrapText="1"/>
    </xf>
    <xf numFmtId="43" fontId="5" fillId="0" borderId="0" xfId="0" applyNumberFormat="1" applyFont="1" applyFill="1"/>
    <xf numFmtId="0" fontId="5" fillId="0" borderId="0" xfId="0" applyFont="1" applyFill="1" applyAlignment="1">
      <alignment vertical="center"/>
    </xf>
    <xf numFmtId="3" fontId="26" fillId="0" borderId="9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26" fillId="0" borderId="0" xfId="1" applyNumberFormat="1" applyFont="1" applyFill="1" applyBorder="1" applyAlignment="1">
      <alignment vertical="center"/>
    </xf>
    <xf numFmtId="164" fontId="26" fillId="0" borderId="0" xfId="1" applyNumberFormat="1" applyFont="1" applyFill="1" applyBorder="1" applyAlignment="1">
      <alignment vertical="center"/>
    </xf>
    <xf numFmtId="3" fontId="26" fillId="0" borderId="0" xfId="1" applyNumberFormat="1" applyFont="1" applyBorder="1" applyAlignment="1">
      <alignment vertical="center"/>
    </xf>
    <xf numFmtId="0" fontId="31" fillId="0" borderId="2" xfId="0" applyFont="1" applyBorder="1" applyAlignment="1">
      <alignment horizontal="right"/>
    </xf>
    <xf numFmtId="0" fontId="26" fillId="0" borderId="2" xfId="1" applyNumberFormat="1" applyFont="1" applyBorder="1" applyAlignment="1">
      <alignment horizontal="center"/>
    </xf>
    <xf numFmtId="3" fontId="26" fillId="0" borderId="2" xfId="1" applyNumberFormat="1" applyFont="1" applyFill="1" applyBorder="1"/>
    <xf numFmtId="3" fontId="26" fillId="0" borderId="2" xfId="1" applyNumberFormat="1" applyFont="1" applyBorder="1"/>
    <xf numFmtId="164" fontId="26" fillId="0" borderId="2" xfId="1" applyNumberFormat="1" applyFont="1" applyFill="1" applyBorder="1" applyAlignment="1">
      <alignment vertical="center"/>
    </xf>
    <xf numFmtId="3" fontId="26" fillId="0" borderId="0" xfId="1" applyNumberFormat="1" applyFont="1" applyBorder="1"/>
    <xf numFmtId="0" fontId="33" fillId="0" borderId="0" xfId="0" applyFont="1" applyAlignment="1">
      <alignment horizontal="left" vertical="top" wrapText="1"/>
    </xf>
    <xf numFmtId="3" fontId="26" fillId="0" borderId="0" xfId="1" applyNumberFormat="1" applyFont="1" applyFill="1" applyBorder="1" applyAlignment="1">
      <alignment horizontal="right"/>
    </xf>
    <xf numFmtId="3" fontId="26" fillId="0" borderId="0" xfId="1" applyNumberFormat="1" applyFont="1" applyFill="1" applyBorder="1" applyAlignment="1"/>
    <xf numFmtId="164" fontId="26" fillId="0" borderId="10" xfId="0" applyNumberFormat="1" applyFont="1" applyBorder="1"/>
    <xf numFmtId="3" fontId="26" fillId="0" borderId="0" xfId="1" applyNumberFormat="1" applyFont="1" applyBorder="1" applyAlignment="1">
      <alignment horizontal="center"/>
    </xf>
    <xf numFmtId="3" fontId="26" fillId="0" borderId="0" xfId="1" applyNumberFormat="1" applyFont="1" applyFill="1" applyBorder="1"/>
    <xf numFmtId="0" fontId="34" fillId="0" borderId="0" xfId="0" applyFont="1" applyBorder="1"/>
    <xf numFmtId="43" fontId="34" fillId="0" borderId="0" xfId="1" applyFont="1"/>
    <xf numFmtId="166" fontId="31" fillId="0" borderId="0" xfId="0" applyNumberFormat="1" applyFont="1"/>
    <xf numFmtId="3" fontId="0" fillId="0" borderId="0" xfId="0" applyNumberFormat="1" applyFill="1" applyBorder="1"/>
    <xf numFmtId="0" fontId="0" fillId="0" borderId="0" xfId="0" applyFill="1" applyBorder="1"/>
    <xf numFmtId="0" fontId="36" fillId="0" borderId="0" xfId="0" applyFont="1" applyAlignment="1">
      <alignment horizontal="center" vertical="top"/>
    </xf>
    <xf numFmtId="43" fontId="36" fillId="0" borderId="0" xfId="1" applyFont="1"/>
    <xf numFmtId="43" fontId="36" fillId="0" borderId="0" xfId="0" applyNumberFormat="1" applyFont="1"/>
    <xf numFmtId="0" fontId="0" fillId="0" borderId="0" xfId="0" applyAlignment="1">
      <alignment vertical="top"/>
    </xf>
    <xf numFmtId="43" fontId="36" fillId="0" borderId="0" xfId="0" applyNumberFormat="1" applyFont="1" applyAlignment="1">
      <alignment vertical="top"/>
    </xf>
    <xf numFmtId="43" fontId="36" fillId="0" borderId="0" xfId="1" applyFont="1" applyAlignment="1">
      <alignment vertical="top"/>
    </xf>
    <xf numFmtId="0" fontId="36" fillId="0" borderId="0" xfId="0" applyFont="1"/>
    <xf numFmtId="43" fontId="34" fillId="0" borderId="0" xfId="0" applyNumberFormat="1" applyFont="1"/>
    <xf numFmtId="0" fontId="37" fillId="0" borderId="0" xfId="0" applyFont="1"/>
    <xf numFmtId="43" fontId="37" fillId="0" borderId="0" xfId="1" applyFont="1"/>
    <xf numFmtId="43" fontId="37" fillId="0" borderId="0" xfId="0" applyNumberFormat="1" applyFont="1"/>
    <xf numFmtId="43" fontId="38" fillId="0" borderId="0" xfId="1" applyFont="1" applyAlignment="1"/>
    <xf numFmtId="43" fontId="38" fillId="0" borderId="0" xfId="1" applyFont="1" applyAlignment="1">
      <alignment wrapText="1"/>
    </xf>
    <xf numFmtId="0" fontId="39" fillId="0" borderId="0" xfId="0" applyFont="1" applyAlignment="1">
      <alignment horizontal="center" vertical="center"/>
    </xf>
    <xf numFmtId="3" fontId="0" fillId="0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5" fillId="0" borderId="0" xfId="1" applyFont="1"/>
    <xf numFmtId="8" fontId="0" fillId="0" borderId="0" xfId="0" applyNumberFormat="1"/>
    <xf numFmtId="164" fontId="5" fillId="0" borderId="0" xfId="0" applyNumberFormat="1" applyFont="1" applyFill="1" applyAlignment="1">
      <alignment vertical="center"/>
    </xf>
    <xf numFmtId="4" fontId="26" fillId="0" borderId="0" xfId="1" applyNumberFormat="1" applyFont="1" applyFill="1" applyBorder="1" applyAlignment="1">
      <alignment vertical="center"/>
    </xf>
    <xf numFmtId="0" fontId="42" fillId="0" borderId="0" xfId="0" applyFont="1" applyBorder="1" applyAlignment="1">
      <alignment vertical="top" wrapText="1"/>
    </xf>
    <xf numFmtId="0" fontId="30" fillId="0" borderId="14" xfId="0" applyFont="1" applyBorder="1" applyAlignment="1">
      <alignment horizontal="center"/>
    </xf>
    <xf numFmtId="164" fontId="30" fillId="0" borderId="0" xfId="1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3" fontId="35" fillId="0" borderId="0" xfId="1" applyNumberFormat="1" applyFont="1" applyBorder="1" applyAlignment="1">
      <alignment vertical="top"/>
    </xf>
    <xf numFmtId="3" fontId="35" fillId="0" borderId="0" xfId="1" applyNumberFormat="1" applyFont="1" applyFill="1" applyBorder="1" applyAlignment="1">
      <alignment vertical="center"/>
    </xf>
    <xf numFmtId="164" fontId="26" fillId="0" borderId="0" xfId="0" applyNumberFormat="1" applyFont="1" applyBorder="1"/>
    <xf numFmtId="3" fontId="26" fillId="0" borderId="0" xfId="1" applyNumberFormat="1" applyFont="1" applyBorder="1" applyAlignment="1"/>
    <xf numFmtId="0" fontId="15" fillId="0" borderId="0" xfId="3" applyFont="1" applyFill="1"/>
    <xf numFmtId="43" fontId="0" fillId="0" borderId="0" xfId="1" applyNumberFormat="1" applyFont="1"/>
    <xf numFmtId="43" fontId="15" fillId="0" borderId="0" xfId="6" applyFont="1"/>
    <xf numFmtId="0" fontId="17" fillId="0" borderId="0" xfId="3" applyFont="1"/>
    <xf numFmtId="3" fontId="1" fillId="0" borderId="0" xfId="0" applyNumberFormat="1" applyFont="1"/>
    <xf numFmtId="43" fontId="0" fillId="0" borderId="0" xfId="1" applyFont="1" applyFill="1"/>
    <xf numFmtId="164" fontId="31" fillId="0" borderId="9" xfId="1" applyNumberFormat="1" applyFont="1" applyFill="1" applyBorder="1" applyAlignment="1">
      <alignment vertical="center"/>
    </xf>
    <xf numFmtId="3" fontId="32" fillId="0" borderId="8" xfId="1" applyNumberFormat="1" applyFont="1" applyFill="1" applyBorder="1" applyAlignment="1">
      <alignment vertical="center"/>
    </xf>
    <xf numFmtId="43" fontId="5" fillId="0" borderId="0" xfId="0" applyNumberFormat="1" applyFont="1" applyFill="1" applyAlignment="1">
      <alignment vertical="center"/>
    </xf>
    <xf numFmtId="43" fontId="26" fillId="8" borderId="16" xfId="1" applyFont="1" applyFill="1" applyBorder="1" applyAlignment="1">
      <alignment horizontal="center" vertical="top"/>
    </xf>
    <xf numFmtId="43" fontId="26" fillId="8" borderId="16" xfId="1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/>
    </xf>
    <xf numFmtId="3" fontId="6" fillId="0" borderId="2" xfId="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4" fontId="6" fillId="0" borderId="2" xfId="4" applyNumberFormat="1" applyFont="1" applyFill="1" applyBorder="1" applyAlignment="1">
      <alignment horizontal="center" vertical="center"/>
    </xf>
    <xf numFmtId="15" fontId="6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/>
    <xf numFmtId="165" fontId="5" fillId="0" borderId="0" xfId="0" applyNumberFormat="1" applyFont="1"/>
    <xf numFmtId="4" fontId="6" fillId="4" borderId="2" xfId="4" applyNumberFormat="1" applyFont="1" applyFill="1" applyBorder="1" applyAlignment="1">
      <alignment horizontal="center" vertical="center"/>
    </xf>
    <xf numFmtId="10" fontId="6" fillId="4" borderId="2" xfId="5" applyNumberFormat="1" applyFont="1" applyFill="1" applyBorder="1" applyAlignment="1">
      <alignment horizontal="center" vertical="center"/>
    </xf>
    <xf numFmtId="4" fontId="5" fillId="0" borderId="0" xfId="2" applyNumberFormat="1" applyFont="1" applyBorder="1" applyAlignment="1"/>
    <xf numFmtId="3" fontId="6" fillId="0" borderId="0" xfId="3" applyNumberFormat="1" applyFont="1" applyBorder="1" applyAlignment="1">
      <alignment horizontal="center"/>
    </xf>
    <xf numFmtId="43" fontId="26" fillId="0" borderId="0" xfId="1" applyFont="1" applyFill="1" applyBorder="1" applyAlignment="1">
      <alignment vertical="center"/>
    </xf>
    <xf numFmtId="0" fontId="0" fillId="0" borderId="0" xfId="0" applyAlignment="1">
      <alignment horizontal="center"/>
    </xf>
    <xf numFmtId="3" fontId="42" fillId="0" borderId="0" xfId="1" applyNumberFormat="1" applyFont="1" applyBorder="1" applyAlignment="1">
      <alignment vertical="top"/>
    </xf>
    <xf numFmtId="3" fontId="42" fillId="0" borderId="0" xfId="1" applyNumberFormat="1" applyFont="1" applyBorder="1" applyAlignment="1">
      <alignment vertical="top" wrapText="1"/>
    </xf>
    <xf numFmtId="167" fontId="6" fillId="0" borderId="2" xfId="0" applyNumberFormat="1" applyFont="1" applyFill="1" applyBorder="1" applyAlignment="1">
      <alignment horizontal="center" vertical="center"/>
    </xf>
    <xf numFmtId="0" fontId="9" fillId="3" borderId="17" xfId="3" applyFont="1" applyFill="1" applyBorder="1" applyAlignment="1">
      <alignment horizontal="center" vertical="center" wrapText="1"/>
    </xf>
    <xf numFmtId="0" fontId="44" fillId="3" borderId="17" xfId="3" applyFont="1" applyFill="1" applyBorder="1" applyAlignment="1">
      <alignment horizontal="center" vertical="center" wrapText="1"/>
    </xf>
    <xf numFmtId="0" fontId="9" fillId="3" borderId="19" xfId="3" applyFont="1" applyFill="1" applyBorder="1" applyAlignment="1">
      <alignment horizontal="center" vertical="center" wrapText="1"/>
    </xf>
    <xf numFmtId="0" fontId="44" fillId="3" borderId="19" xfId="3" applyFont="1" applyFill="1" applyBorder="1" applyAlignment="1">
      <alignment horizontal="center" vertical="center" wrapText="1"/>
    </xf>
    <xf numFmtId="0" fontId="44" fillId="3" borderId="19" xfId="0" applyFont="1" applyFill="1" applyBorder="1" applyAlignment="1">
      <alignment horizontal="center" vertical="center" wrapText="1"/>
    </xf>
    <xf numFmtId="0" fontId="45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3" fontId="6" fillId="0" borderId="2" xfId="3" applyNumberFormat="1" applyFont="1" applyFill="1" applyBorder="1" applyAlignment="1">
      <alignment horizontal="center" vertical="center" wrapText="1"/>
    </xf>
    <xf numFmtId="0" fontId="46" fillId="5" borderId="17" xfId="3" applyFont="1" applyFill="1" applyBorder="1" applyAlignment="1">
      <alignment horizontal="center" vertical="center" wrapText="1"/>
    </xf>
    <xf numFmtId="0" fontId="46" fillId="5" borderId="19" xfId="3" applyFont="1" applyFill="1" applyBorder="1" applyAlignment="1">
      <alignment horizontal="center" vertical="center" wrapText="1"/>
    </xf>
    <xf numFmtId="3" fontId="47" fillId="12" borderId="12" xfId="0" applyNumberFormat="1" applyFont="1" applyFill="1" applyBorder="1" applyAlignment="1">
      <alignment horizontal="center" vertical="center"/>
    </xf>
    <xf numFmtId="3" fontId="47" fillId="12" borderId="13" xfId="0" applyNumberFormat="1" applyFont="1" applyFill="1" applyBorder="1" applyAlignment="1">
      <alignment horizontal="center" vertical="center"/>
    </xf>
    <xf numFmtId="3" fontId="42" fillId="0" borderId="0" xfId="1" applyNumberFormat="1" applyFont="1" applyBorder="1" applyAlignment="1">
      <alignment horizontal="center" vertical="top"/>
    </xf>
    <xf numFmtId="3" fontId="42" fillId="0" borderId="0" xfId="1" applyNumberFormat="1" applyFont="1" applyBorder="1" applyAlignment="1">
      <alignment horizontal="center" vertical="top" wrapText="1"/>
    </xf>
    <xf numFmtId="3" fontId="26" fillId="0" borderId="0" xfId="1" applyNumberFormat="1" applyFont="1" applyBorder="1" applyAlignment="1">
      <alignment horizontal="center"/>
    </xf>
    <xf numFmtId="43" fontId="33" fillId="0" borderId="0" xfId="1" applyFont="1" applyAlignment="1">
      <alignment horizontal="center" wrapText="1"/>
    </xf>
    <xf numFmtId="0" fontId="36" fillId="0" borderId="0" xfId="0" applyFont="1" applyFill="1" applyBorder="1" applyAlignment="1">
      <alignment horizontal="center" vertical="top"/>
    </xf>
    <xf numFmtId="0" fontId="36" fillId="0" borderId="0" xfId="0" applyFont="1" applyFill="1" applyAlignment="1">
      <alignment horizontal="center" vertical="top" wrapText="1"/>
    </xf>
    <xf numFmtId="43" fontId="26" fillId="5" borderId="16" xfId="1" applyFont="1" applyFill="1" applyBorder="1" applyAlignment="1">
      <alignment horizontal="center" vertical="center" wrapText="1"/>
    </xf>
    <xf numFmtId="164" fontId="26" fillId="0" borderId="9" xfId="1" applyNumberFormat="1" applyFont="1" applyFill="1" applyBorder="1" applyAlignment="1">
      <alignment vertical="center"/>
    </xf>
    <xf numFmtId="0" fontId="26" fillId="0" borderId="0" xfId="1" applyNumberFormat="1" applyFont="1" applyBorder="1"/>
    <xf numFmtId="49" fontId="6" fillId="0" borderId="2" xfId="3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justify" vertical="center" wrapText="1"/>
    </xf>
    <xf numFmtId="0" fontId="47" fillId="12" borderId="22" xfId="0" applyFont="1" applyFill="1" applyBorder="1" applyAlignment="1">
      <alignment horizontal="center" vertical="center"/>
    </xf>
    <xf numFmtId="9" fontId="6" fillId="0" borderId="2" xfId="5" applyFont="1" applyFill="1" applyBorder="1" applyAlignment="1">
      <alignment horizontal="center" vertical="center"/>
    </xf>
    <xf numFmtId="4" fontId="0" fillId="0" borderId="0" xfId="1" applyNumberFormat="1" applyFont="1"/>
    <xf numFmtId="4" fontId="0" fillId="0" borderId="0" xfId="0" applyNumberFormat="1"/>
    <xf numFmtId="4" fontId="24" fillId="0" borderId="0" xfId="0" applyNumberFormat="1" applyFont="1" applyFill="1" applyAlignment="1">
      <alignment horizontal="center" vertical="center"/>
    </xf>
    <xf numFmtId="0" fontId="6" fillId="4" borderId="2" xfId="5" applyNumberFormat="1" applyFont="1" applyFill="1" applyBorder="1" applyAlignment="1">
      <alignment horizontal="center" vertical="center"/>
    </xf>
    <xf numFmtId="4" fontId="0" fillId="0" borderId="0" xfId="0" applyNumberFormat="1" applyFill="1"/>
    <xf numFmtId="4" fontId="0" fillId="0" borderId="0" xfId="0" applyNumberFormat="1" applyFont="1" applyFill="1"/>
    <xf numFmtId="0" fontId="26" fillId="0" borderId="0" xfId="1" applyNumberFormat="1" applyFont="1" applyFill="1" applyBorder="1" applyAlignment="1"/>
    <xf numFmtId="164" fontId="0" fillId="0" borderId="0" xfId="0" applyNumberFormat="1" applyAlignment="1">
      <alignment wrapText="1"/>
    </xf>
    <xf numFmtId="0" fontId="36" fillId="0" borderId="0" xfId="0" applyFont="1" applyFill="1" applyAlignment="1">
      <alignment vertical="top" wrapText="1"/>
    </xf>
    <xf numFmtId="164" fontId="0" fillId="0" borderId="0" xfId="0" applyNumberFormat="1"/>
    <xf numFmtId="164" fontId="32" fillId="0" borderId="25" xfId="1" applyNumberFormat="1" applyFont="1" applyFill="1" applyBorder="1" applyAlignment="1">
      <alignment vertical="center"/>
    </xf>
    <xf numFmtId="164" fontId="32" fillId="0" borderId="24" xfId="1" applyNumberFormat="1" applyFont="1" applyFill="1" applyBorder="1" applyAlignment="1">
      <alignment vertical="center"/>
    </xf>
    <xf numFmtId="3" fontId="32" fillId="0" borderId="24" xfId="1" applyNumberFormat="1" applyFont="1" applyFill="1" applyBorder="1" applyAlignment="1">
      <alignment vertical="center"/>
    </xf>
    <xf numFmtId="43" fontId="32" fillId="0" borderId="24" xfId="1" applyFont="1" applyFill="1" applyBorder="1" applyAlignment="1">
      <alignment vertical="center"/>
    </xf>
    <xf numFmtId="3" fontId="32" fillId="0" borderId="2" xfId="1" applyNumberFormat="1" applyFont="1" applyFill="1" applyBorder="1" applyAlignment="1">
      <alignment vertical="center"/>
    </xf>
    <xf numFmtId="43" fontId="32" fillId="0" borderId="2" xfId="1" applyFont="1" applyFill="1" applyBorder="1" applyAlignment="1">
      <alignment vertical="center"/>
    </xf>
    <xf numFmtId="164" fontId="32" fillId="0" borderId="2" xfId="1" applyNumberFormat="1" applyFont="1" applyFill="1" applyBorder="1" applyAlignment="1">
      <alignment vertical="center"/>
    </xf>
    <xf numFmtId="164" fontId="32" fillId="0" borderId="7" xfId="1" applyNumberFormat="1" applyFont="1" applyFill="1" applyBorder="1" applyAlignment="1">
      <alignment vertical="center"/>
    </xf>
    <xf numFmtId="43" fontId="32" fillId="0" borderId="7" xfId="1" applyFont="1" applyFill="1" applyBorder="1" applyAlignment="1">
      <alignment vertical="center"/>
    </xf>
    <xf numFmtId="3" fontId="32" fillId="0" borderId="7" xfId="1" applyNumberFormat="1" applyFont="1" applyFill="1" applyBorder="1" applyAlignment="1">
      <alignment vertical="center"/>
    </xf>
    <xf numFmtId="164" fontId="32" fillId="0" borderId="23" xfId="1" applyNumberFormat="1" applyFont="1" applyFill="1" applyBorder="1" applyAlignment="1">
      <alignment vertical="center"/>
    </xf>
    <xf numFmtId="0" fontId="9" fillId="3" borderId="17" xfId="3" applyFont="1" applyFill="1" applyBorder="1" applyAlignment="1">
      <alignment horizontal="center" vertical="center" wrapText="1"/>
    </xf>
    <xf numFmtId="0" fontId="9" fillId="3" borderId="19" xfId="3" applyFont="1" applyFill="1" applyBorder="1" applyAlignment="1">
      <alignment horizontal="center" vertical="center" wrapText="1"/>
    </xf>
    <xf numFmtId="0" fontId="44" fillId="3" borderId="17" xfId="3" applyFont="1" applyFill="1" applyBorder="1" applyAlignment="1">
      <alignment horizontal="center" vertical="center" wrapText="1"/>
    </xf>
    <xf numFmtId="4" fontId="0" fillId="0" borderId="0" xfId="0" applyNumberFormat="1" applyFont="1"/>
    <xf numFmtId="4" fontId="0" fillId="0" borderId="0" xfId="0" applyNumberFormat="1" applyFont="1" applyAlignment="1"/>
    <xf numFmtId="4" fontId="0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5" fillId="0" borderId="0" xfId="2" applyNumberFormat="1" applyFont="1" applyFill="1" applyBorder="1" applyAlignment="1">
      <alignment horizontal="center"/>
    </xf>
    <xf numFmtId="0" fontId="10" fillId="0" borderId="0" xfId="3" applyFont="1"/>
    <xf numFmtId="3" fontId="6" fillId="0" borderId="0" xfId="3" applyNumberFormat="1" applyFont="1" applyFill="1" applyBorder="1" applyAlignment="1">
      <alignment horizontal="center" vertical="center" wrapText="1"/>
    </xf>
    <xf numFmtId="0" fontId="44" fillId="3" borderId="16" xfId="3" applyFont="1" applyFill="1" applyBorder="1" applyAlignment="1">
      <alignment horizontal="center" vertical="center" wrapText="1"/>
    </xf>
    <xf numFmtId="0" fontId="16" fillId="3" borderId="32" xfId="3" applyFont="1" applyFill="1" applyBorder="1" applyAlignment="1">
      <alignment horizontal="center" vertical="center"/>
    </xf>
    <xf numFmtId="3" fontId="8" fillId="6" borderId="33" xfId="4" applyNumberFormat="1" applyFont="1" applyFill="1" applyBorder="1" applyAlignment="1">
      <alignment vertical="center"/>
    </xf>
    <xf numFmtId="0" fontId="6" fillId="0" borderId="0" xfId="3" applyFont="1" applyBorder="1" applyAlignment="1">
      <alignment horizontal="center"/>
    </xf>
    <xf numFmtId="0" fontId="15" fillId="4" borderId="0" xfId="3" applyFont="1" applyFill="1"/>
    <xf numFmtId="43" fontId="15" fillId="4" borderId="0" xfId="6" applyFont="1" applyFill="1"/>
    <xf numFmtId="0" fontId="17" fillId="4" borderId="0" xfId="3" applyFont="1" applyFill="1"/>
    <xf numFmtId="165" fontId="0" fillId="0" borderId="0" xfId="0" applyNumberFormat="1"/>
    <xf numFmtId="167" fontId="6" fillId="0" borderId="7" xfId="0" applyNumberFormat="1" applyFont="1" applyFill="1" applyBorder="1" applyAlignment="1">
      <alignment horizontal="center" vertical="center"/>
    </xf>
    <xf numFmtId="4" fontId="6" fillId="4" borderId="7" xfId="4" applyNumberFormat="1" applyFont="1" applyFill="1" applyBorder="1" applyAlignment="1">
      <alignment horizontal="center" vertical="center"/>
    </xf>
    <xf numFmtId="9" fontId="6" fillId="0" borderId="7" xfId="5" applyFont="1" applyFill="1" applyBorder="1" applyAlignment="1">
      <alignment horizontal="center" vertical="center"/>
    </xf>
    <xf numFmtId="0" fontId="6" fillId="4" borderId="7" xfId="5" applyNumberFormat="1" applyFont="1" applyFill="1" applyBorder="1" applyAlignment="1">
      <alignment horizontal="center" vertical="center"/>
    </xf>
    <xf numFmtId="3" fontId="6" fillId="0" borderId="7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8" xfId="3" applyNumberFormat="1" applyFont="1" applyFill="1" applyBorder="1" applyAlignment="1">
      <alignment horizontal="center" vertical="center" wrapText="1"/>
    </xf>
    <xf numFmtId="9" fontId="6" fillId="0" borderId="35" xfId="11" applyFont="1" applyBorder="1" applyAlignment="1">
      <alignment horizontal="center" vertical="center"/>
    </xf>
    <xf numFmtId="0" fontId="48" fillId="0" borderId="0" xfId="0" applyFont="1"/>
    <xf numFmtId="0" fontId="2" fillId="0" borderId="0" xfId="0" applyFont="1"/>
    <xf numFmtId="3" fontId="19" fillId="0" borderId="2" xfId="1" applyNumberFormat="1" applyFont="1" applyFill="1" applyBorder="1" applyAlignment="1">
      <alignment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167" fontId="6" fillId="0" borderId="38" xfId="0" applyNumberFormat="1" applyFont="1" applyFill="1" applyBorder="1" applyAlignment="1">
      <alignment horizontal="center" vertical="center"/>
    </xf>
    <xf numFmtId="0" fontId="6" fillId="4" borderId="38" xfId="7" applyFont="1" applyFill="1" applyBorder="1" applyAlignment="1">
      <alignment horizontal="justify" vertical="center" wrapText="1"/>
    </xf>
    <xf numFmtId="2" fontId="6" fillId="0" borderId="38" xfId="5" applyNumberFormat="1" applyFont="1" applyFill="1" applyBorder="1" applyAlignment="1">
      <alignment horizontal="center" vertical="center"/>
    </xf>
    <xf numFmtId="9" fontId="6" fillId="0" borderId="38" xfId="11" applyFont="1" applyBorder="1" applyAlignment="1">
      <alignment horizontal="center" vertical="center"/>
    </xf>
    <xf numFmtId="10" fontId="6" fillId="0" borderId="38" xfId="5" applyNumberFormat="1" applyFont="1" applyFill="1" applyBorder="1" applyAlignment="1">
      <alignment horizontal="center" vertical="center"/>
    </xf>
    <xf numFmtId="1" fontId="6" fillId="0" borderId="38" xfId="5" applyNumberFormat="1" applyFont="1" applyFill="1" applyBorder="1" applyAlignment="1">
      <alignment horizontal="center" vertical="center"/>
    </xf>
    <xf numFmtId="3" fontId="6" fillId="0" borderId="38" xfId="5" applyNumberFormat="1" applyFont="1" applyFill="1" applyBorder="1" applyAlignment="1">
      <alignment horizontal="center" vertical="center"/>
    </xf>
    <xf numFmtId="3" fontId="6" fillId="0" borderId="38" xfId="3" applyNumberFormat="1" applyFont="1" applyFill="1" applyBorder="1" applyAlignment="1">
      <alignment horizontal="center" vertical="center" wrapText="1"/>
    </xf>
    <xf numFmtId="0" fontId="6" fillId="0" borderId="38" xfId="3" applyFont="1" applyFill="1" applyBorder="1" applyAlignment="1">
      <alignment horizontal="center" vertical="center" wrapText="1"/>
    </xf>
    <xf numFmtId="0" fontId="6" fillId="0" borderId="39" xfId="3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/>
    </xf>
    <xf numFmtId="167" fontId="6" fillId="0" borderId="35" xfId="0" applyNumberFormat="1" applyFont="1" applyFill="1" applyBorder="1" applyAlignment="1">
      <alignment horizontal="center" vertical="center"/>
    </xf>
    <xf numFmtId="0" fontId="6" fillId="4" borderId="35" xfId="7" applyFont="1" applyFill="1" applyBorder="1" applyAlignment="1">
      <alignment horizontal="justify" vertical="center" wrapText="1"/>
    </xf>
    <xf numFmtId="2" fontId="6" fillId="0" borderId="35" xfId="5" applyNumberFormat="1" applyFont="1" applyFill="1" applyBorder="1" applyAlignment="1">
      <alignment horizontal="center" vertical="center"/>
    </xf>
    <xf numFmtId="10" fontId="6" fillId="0" borderId="35" xfId="5" applyNumberFormat="1" applyFont="1" applyFill="1" applyBorder="1" applyAlignment="1">
      <alignment horizontal="center" vertical="center"/>
    </xf>
    <xf numFmtId="1" fontId="6" fillId="0" borderId="35" xfId="5" applyNumberFormat="1" applyFont="1" applyFill="1" applyBorder="1" applyAlignment="1">
      <alignment horizontal="center" vertical="center"/>
    </xf>
    <xf numFmtId="3" fontId="6" fillId="0" borderId="35" xfId="5" applyNumberFormat="1" applyFont="1" applyFill="1" applyBorder="1" applyAlignment="1">
      <alignment horizontal="center" vertical="center"/>
    </xf>
    <xf numFmtId="3" fontId="6" fillId="0" borderId="35" xfId="3" applyNumberFormat="1" applyFont="1" applyFill="1" applyBorder="1" applyAlignment="1">
      <alignment horizontal="center" vertical="center" wrapText="1"/>
    </xf>
    <xf numFmtId="0" fontId="6" fillId="0" borderId="35" xfId="3" applyFont="1" applyFill="1" applyBorder="1" applyAlignment="1">
      <alignment horizontal="center" vertical="center" wrapText="1"/>
    </xf>
    <xf numFmtId="0" fontId="6" fillId="0" borderId="36" xfId="3" applyFont="1" applyFill="1" applyBorder="1" applyAlignment="1">
      <alignment horizontal="center" vertical="center" wrapText="1"/>
    </xf>
    <xf numFmtId="3" fontId="8" fillId="6" borderId="40" xfId="4" applyNumberFormat="1" applyFont="1" applyFill="1" applyBorder="1" applyAlignment="1">
      <alignment vertical="center"/>
    </xf>
    <xf numFmtId="3" fontId="5" fillId="0" borderId="0" xfId="0" applyNumberFormat="1" applyFont="1"/>
    <xf numFmtId="4" fontId="33" fillId="0" borderId="0" xfId="0" applyNumberFormat="1" applyFont="1" applyBorder="1" applyAlignment="1">
      <alignment vertical="top" wrapText="1"/>
    </xf>
    <xf numFmtId="4" fontId="33" fillId="0" borderId="0" xfId="0" applyNumberFormat="1" applyFont="1" applyAlignment="1">
      <alignment vertical="top" wrapText="1"/>
    </xf>
    <xf numFmtId="4" fontId="33" fillId="0" borderId="0" xfId="0" applyNumberFormat="1" applyFont="1" applyAlignment="1">
      <alignment horizontal="left" vertical="top" wrapText="1"/>
    </xf>
    <xf numFmtId="4" fontId="5" fillId="0" borderId="0" xfId="0" applyNumberFormat="1" applyFont="1" applyFill="1"/>
    <xf numFmtId="0" fontId="5" fillId="0" borderId="0" xfId="1" applyNumberFormat="1" applyFont="1" applyFill="1"/>
    <xf numFmtId="164" fontId="13" fillId="0" borderId="0" xfId="3" applyNumberFormat="1" applyFont="1" applyAlignment="1">
      <alignment vertical="center"/>
    </xf>
    <xf numFmtId="165" fontId="0" fillId="0" borderId="0" xfId="0" applyNumberFormat="1" applyFont="1"/>
    <xf numFmtId="14" fontId="50" fillId="0" borderId="44" xfId="3" applyNumberFormat="1" applyFont="1" applyFill="1" applyBorder="1" applyAlignment="1">
      <alignment horizontal="center" vertical="center" wrapText="1"/>
    </xf>
    <xf numFmtId="0" fontId="50" fillId="0" borderId="34" xfId="3" applyFont="1" applyFill="1" applyBorder="1" applyAlignment="1">
      <alignment horizontal="center" vertical="center" wrapText="1"/>
    </xf>
    <xf numFmtId="0" fontId="36" fillId="0" borderId="0" xfId="1" applyNumberFormat="1" applyFont="1" applyAlignment="1">
      <alignment vertical="top"/>
    </xf>
    <xf numFmtId="4" fontId="36" fillId="0" borderId="0" xfId="1" applyNumberFormat="1" applyFont="1" applyAlignment="1">
      <alignment vertical="top"/>
    </xf>
    <xf numFmtId="0" fontId="36" fillId="0" borderId="0" xfId="1" applyNumberFormat="1" applyFont="1"/>
    <xf numFmtId="4" fontId="36" fillId="0" borderId="0" xfId="1" applyNumberFormat="1" applyFont="1"/>
    <xf numFmtId="165" fontId="11" fillId="0" borderId="0" xfId="0" applyNumberFormat="1" applyFont="1"/>
    <xf numFmtId="165" fontId="48" fillId="0" borderId="0" xfId="0" applyNumberFormat="1" applyFont="1"/>
    <xf numFmtId="164" fontId="19" fillId="0" borderId="35" xfId="1" applyNumberFormat="1" applyFont="1" applyFill="1" applyBorder="1" applyAlignment="1">
      <alignment vertical="center"/>
    </xf>
    <xf numFmtId="3" fontId="0" fillId="0" borderId="0" xfId="1" applyNumberFormat="1" applyFont="1"/>
    <xf numFmtId="0" fontId="6" fillId="0" borderId="7" xfId="0" applyFont="1" applyFill="1" applyBorder="1" applyAlignment="1">
      <alignment horizontal="justify" vertical="center" wrapText="1"/>
    </xf>
    <xf numFmtId="10" fontId="6" fillId="4" borderId="7" xfId="5" applyNumberFormat="1" applyFont="1" applyFill="1" applyBorder="1" applyAlignment="1">
      <alignment horizontal="center" vertical="center"/>
    </xf>
    <xf numFmtId="3" fontId="6" fillId="0" borderId="7" xfId="5" applyNumberFormat="1" applyFont="1" applyFill="1" applyBorder="1" applyAlignment="1">
      <alignment horizontal="center" vertical="center"/>
    </xf>
    <xf numFmtId="9" fontId="6" fillId="0" borderId="35" xfId="5" applyFont="1" applyFill="1" applyBorder="1" applyAlignment="1">
      <alignment horizontal="center" vertical="center"/>
    </xf>
    <xf numFmtId="164" fontId="19" fillId="4" borderId="35" xfId="4" applyNumberFormat="1" applyFont="1" applyFill="1" applyBorder="1" applyAlignment="1">
      <alignment vertical="center"/>
    </xf>
    <xf numFmtId="3" fontId="36" fillId="0" borderId="0" xfId="1" applyNumberFormat="1" applyFont="1"/>
    <xf numFmtId="3" fontId="19" fillId="0" borderId="2" xfId="4" applyNumberFormat="1" applyFont="1" applyFill="1" applyBorder="1" applyAlignment="1">
      <alignment vertical="center"/>
    </xf>
    <xf numFmtId="3" fontId="19" fillId="4" borderId="2" xfId="4" applyNumberFormat="1" applyFont="1" applyFill="1" applyBorder="1" applyAlignment="1">
      <alignment vertical="center"/>
    </xf>
    <xf numFmtId="165" fontId="26" fillId="0" borderId="0" xfId="1" applyNumberFormat="1" applyFont="1" applyBorder="1"/>
    <xf numFmtId="41" fontId="42" fillId="0" borderId="0" xfId="1" applyNumberFormat="1" applyFont="1" applyBorder="1"/>
    <xf numFmtId="41" fontId="26" fillId="0" borderId="0" xfId="1" applyNumberFormat="1" applyFont="1" applyBorder="1"/>
    <xf numFmtId="165" fontId="0" fillId="0" borderId="0" xfId="1" applyNumberFormat="1" applyFont="1"/>
    <xf numFmtId="165" fontId="48" fillId="0" borderId="0" xfId="2" applyNumberFormat="1" applyFont="1" applyBorder="1" applyAlignment="1"/>
    <xf numFmtId="4" fontId="0" fillId="0" borderId="0" xfId="0" applyNumberFormat="1" applyAlignment="1">
      <alignment wrapText="1"/>
    </xf>
    <xf numFmtId="165" fontId="5" fillId="0" borderId="0" xfId="0" applyNumberFormat="1" applyFont="1" applyAlignment="1"/>
    <xf numFmtId="0" fontId="35" fillId="0" borderId="0" xfId="1" applyNumberFormat="1" applyFont="1" applyFill="1" applyBorder="1" applyAlignment="1">
      <alignment vertical="center"/>
    </xf>
    <xf numFmtId="0" fontId="31" fillId="0" borderId="0" xfId="0" applyFont="1"/>
    <xf numFmtId="4" fontId="31" fillId="0" borderId="0" xfId="0" applyNumberFormat="1" applyFont="1"/>
    <xf numFmtId="0" fontId="37" fillId="0" borderId="0" xfId="1" applyNumberFormat="1" applyFont="1"/>
    <xf numFmtId="4" fontId="37" fillId="0" borderId="0" xfId="1" applyNumberFormat="1" applyFont="1"/>
    <xf numFmtId="3" fontId="37" fillId="0" borderId="0" xfId="1" applyNumberFormat="1" applyFont="1"/>
    <xf numFmtId="4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26" fillId="0" borderId="0" xfId="1" applyNumberFormat="1" applyFont="1" applyFill="1" applyBorder="1"/>
    <xf numFmtId="0" fontId="35" fillId="0" borderId="0" xfId="1" applyNumberFormat="1" applyFont="1" applyBorder="1" applyAlignment="1">
      <alignment vertical="top"/>
    </xf>
    <xf numFmtId="4" fontId="35" fillId="0" borderId="0" xfId="1" applyNumberFormat="1" applyFont="1" applyBorder="1" applyAlignment="1">
      <alignment vertical="top"/>
    </xf>
    <xf numFmtId="4" fontId="35" fillId="0" borderId="0" xfId="1" applyNumberFormat="1" applyFont="1" applyFill="1" applyBorder="1" applyAlignment="1">
      <alignment vertical="center"/>
    </xf>
    <xf numFmtId="0" fontId="42" fillId="0" borderId="0" xfId="1" applyNumberFormat="1" applyFont="1" applyFill="1" applyBorder="1" applyAlignment="1">
      <alignment vertical="center"/>
    </xf>
    <xf numFmtId="0" fontId="26" fillId="0" borderId="0" xfId="1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5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justify" vertical="center" wrapText="1"/>
    </xf>
    <xf numFmtId="3" fontId="19" fillId="0" borderId="4" xfId="4" applyNumberFormat="1" applyFont="1" applyFill="1" applyBorder="1" applyAlignment="1">
      <alignment vertical="center"/>
    </xf>
    <xf numFmtId="3" fontId="19" fillId="0" borderId="4" xfId="1" applyNumberFormat="1" applyFont="1" applyFill="1" applyBorder="1" applyAlignment="1">
      <alignment vertical="center"/>
    </xf>
    <xf numFmtId="3" fontId="19" fillId="0" borderId="24" xfId="1" applyNumberFormat="1" applyFont="1" applyFill="1" applyBorder="1" applyAlignment="1">
      <alignment vertical="center"/>
    </xf>
    <xf numFmtId="4" fontId="6" fillId="0" borderId="4" xfId="4" applyNumberFormat="1" applyFont="1" applyFill="1" applyBorder="1" applyAlignment="1">
      <alignment horizontal="center" vertical="center"/>
    </xf>
    <xf numFmtId="9" fontId="6" fillId="0" borderId="4" xfId="5" applyFont="1" applyFill="1" applyBorder="1" applyAlignment="1">
      <alignment horizontal="center" vertical="center"/>
    </xf>
    <xf numFmtId="10" fontId="6" fillId="0" borderId="4" xfId="5" applyNumberFormat="1" applyFont="1" applyFill="1" applyBorder="1" applyAlignment="1">
      <alignment horizontal="center" vertical="center"/>
    </xf>
    <xf numFmtId="0" fontId="6" fillId="0" borderId="4" xfId="5" applyNumberFormat="1" applyFont="1" applyFill="1" applyBorder="1" applyAlignment="1">
      <alignment horizontal="center" vertical="center"/>
    </xf>
    <xf numFmtId="3" fontId="6" fillId="0" borderId="24" xfId="5" applyNumberFormat="1" applyFont="1" applyFill="1" applyBorder="1" applyAlignment="1">
      <alignment horizontal="center" vertical="center"/>
    </xf>
    <xf numFmtId="3" fontId="6" fillId="0" borderId="24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46" xfId="3" applyFont="1" applyFill="1" applyBorder="1" applyAlignment="1">
      <alignment horizontal="center" vertical="center" wrapText="1"/>
    </xf>
    <xf numFmtId="3" fontId="19" fillId="0" borderId="43" xfId="1" applyNumberFormat="1" applyFont="1" applyFill="1" applyBorder="1" applyAlignment="1">
      <alignment vertical="center"/>
    </xf>
    <xf numFmtId="4" fontId="26" fillId="0" borderId="0" xfId="1" applyNumberFormat="1" applyFont="1" applyFill="1" applyBorder="1"/>
    <xf numFmtId="3" fontId="19" fillId="4" borderId="7" xfId="4" applyNumberFormat="1" applyFont="1" applyFill="1" applyBorder="1" applyAlignment="1">
      <alignment vertical="center"/>
    </xf>
    <xf numFmtId="3" fontId="19" fillId="0" borderId="7" xfId="1" applyNumberFormat="1" applyFont="1" applyFill="1" applyBorder="1" applyAlignment="1">
      <alignment vertical="center"/>
    </xf>
    <xf numFmtId="3" fontId="6" fillId="0" borderId="7" xfId="1" applyNumberFormat="1" applyFont="1" applyFill="1" applyBorder="1" applyAlignment="1">
      <alignment horizontal="right" vertical="center" wrapText="1"/>
    </xf>
    <xf numFmtId="14" fontId="50" fillId="0" borderId="38" xfId="3" applyNumberFormat="1" applyFont="1" applyFill="1" applyBorder="1" applyAlignment="1">
      <alignment horizontal="center" vertical="center" wrapText="1"/>
    </xf>
    <xf numFmtId="0" fontId="50" fillId="0" borderId="47" xfId="3" applyFont="1" applyFill="1" applyBorder="1" applyAlignment="1">
      <alignment horizontal="center" vertical="center" wrapText="1"/>
    </xf>
    <xf numFmtId="3" fontId="31" fillId="0" borderId="0" xfId="0" applyNumberFormat="1" applyFont="1"/>
    <xf numFmtId="3" fontId="36" fillId="0" borderId="0" xfId="1" applyNumberFormat="1" applyFont="1" applyAlignment="1">
      <alignment vertical="top"/>
    </xf>
    <xf numFmtId="0" fontId="6" fillId="0" borderId="48" xfId="0" applyFont="1" applyFill="1" applyBorder="1" applyAlignment="1">
      <alignment horizontal="center" vertical="center" wrapText="1"/>
    </xf>
    <xf numFmtId="14" fontId="50" fillId="0" borderId="49" xfId="3" applyNumberFormat="1" applyFont="1" applyFill="1" applyBorder="1" applyAlignment="1">
      <alignment horizontal="center" vertical="center" wrapText="1"/>
    </xf>
    <xf numFmtId="0" fontId="50" fillId="0" borderId="49" xfId="3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/>
    </xf>
    <xf numFmtId="167" fontId="6" fillId="0" borderId="49" xfId="0" applyNumberFormat="1" applyFont="1" applyFill="1" applyBorder="1" applyAlignment="1">
      <alignment horizontal="center" vertical="center"/>
    </xf>
    <xf numFmtId="0" fontId="6" fillId="4" borderId="49" xfId="7" applyFont="1" applyFill="1" applyBorder="1" applyAlignment="1">
      <alignment horizontal="justify" vertical="center" wrapText="1"/>
    </xf>
    <xf numFmtId="2" fontId="6" fillId="0" borderId="49" xfId="5" applyNumberFormat="1" applyFont="1" applyFill="1" applyBorder="1" applyAlignment="1">
      <alignment horizontal="center" vertical="center"/>
    </xf>
    <xf numFmtId="9" fontId="6" fillId="0" borderId="49" xfId="11" applyFont="1" applyBorder="1" applyAlignment="1">
      <alignment horizontal="center" vertical="center"/>
    </xf>
    <xf numFmtId="10" fontId="6" fillId="0" borderId="49" xfId="5" applyNumberFormat="1" applyFont="1" applyFill="1" applyBorder="1" applyAlignment="1">
      <alignment horizontal="center" vertical="center"/>
    </xf>
    <xf numFmtId="1" fontId="6" fillId="0" borderId="49" xfId="5" applyNumberFormat="1" applyFont="1" applyFill="1" applyBorder="1" applyAlignment="1">
      <alignment horizontal="center" vertical="center"/>
    </xf>
    <xf numFmtId="3" fontId="6" fillId="0" borderId="49" xfId="5" applyNumberFormat="1" applyFont="1" applyFill="1" applyBorder="1" applyAlignment="1">
      <alignment horizontal="center" vertical="center"/>
    </xf>
    <xf numFmtId="3" fontId="6" fillId="0" borderId="49" xfId="3" applyNumberFormat="1" applyFont="1" applyFill="1" applyBorder="1" applyAlignment="1">
      <alignment horizontal="center" vertical="center" wrapText="1"/>
    </xf>
    <xf numFmtId="0" fontId="6" fillId="0" borderId="49" xfId="3" applyFont="1" applyFill="1" applyBorder="1" applyAlignment="1">
      <alignment horizontal="center" vertical="center" wrapText="1"/>
    </xf>
    <xf numFmtId="0" fontId="6" fillId="0" borderId="50" xfId="3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14" fontId="50" fillId="0" borderId="52" xfId="3" applyNumberFormat="1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/>
    </xf>
    <xf numFmtId="167" fontId="6" fillId="0" borderId="52" xfId="0" applyNumberFormat="1" applyFont="1" applyFill="1" applyBorder="1" applyAlignment="1">
      <alignment horizontal="center" vertical="center"/>
    </xf>
    <xf numFmtId="0" fontId="6" fillId="4" borderId="52" xfId="7" applyFont="1" applyFill="1" applyBorder="1" applyAlignment="1">
      <alignment horizontal="justify" vertical="center" wrapText="1"/>
    </xf>
    <xf numFmtId="2" fontId="6" fillId="0" borderId="52" xfId="5" applyNumberFormat="1" applyFont="1" applyFill="1" applyBorder="1" applyAlignment="1">
      <alignment horizontal="center" vertical="center"/>
    </xf>
    <xf numFmtId="9" fontId="6" fillId="0" borderId="52" xfId="11" applyFont="1" applyBorder="1" applyAlignment="1">
      <alignment horizontal="center" vertical="center"/>
    </xf>
    <xf numFmtId="10" fontId="6" fillId="0" borderId="52" xfId="5" applyNumberFormat="1" applyFont="1" applyFill="1" applyBorder="1" applyAlignment="1">
      <alignment horizontal="center" vertical="center"/>
    </xf>
    <xf numFmtId="1" fontId="6" fillId="0" borderId="52" xfId="5" applyNumberFormat="1" applyFont="1" applyFill="1" applyBorder="1" applyAlignment="1">
      <alignment horizontal="center" vertical="center"/>
    </xf>
    <xf numFmtId="3" fontId="6" fillId="0" borderId="52" xfId="5" applyNumberFormat="1" applyFont="1" applyFill="1" applyBorder="1" applyAlignment="1">
      <alignment horizontal="center" vertical="center"/>
    </xf>
    <xf numFmtId="3" fontId="6" fillId="0" borderId="52" xfId="3" applyNumberFormat="1" applyFont="1" applyFill="1" applyBorder="1" applyAlignment="1">
      <alignment horizontal="center" vertical="center" wrapText="1"/>
    </xf>
    <xf numFmtId="165" fontId="48" fillId="0" borderId="0" xfId="2" applyNumberFormat="1" applyFont="1" applyFill="1" applyBorder="1" applyAlignment="1"/>
    <xf numFmtId="0" fontId="31" fillId="0" borderId="53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justify" vertical="center"/>
    </xf>
    <xf numFmtId="164" fontId="32" fillId="0" borderId="5" xfId="1" applyNumberFormat="1" applyFont="1" applyFill="1" applyBorder="1" applyAlignment="1">
      <alignment vertical="center"/>
    </xf>
    <xf numFmtId="0" fontId="9" fillId="3" borderId="17" xfId="3" applyFont="1" applyFill="1" applyBorder="1" applyAlignment="1">
      <alignment horizontal="center" vertical="center" wrapText="1"/>
    </xf>
    <xf numFmtId="0" fontId="9" fillId="3" borderId="19" xfId="3" applyFont="1" applyFill="1" applyBorder="1" applyAlignment="1">
      <alignment horizontal="center" vertical="center" wrapText="1"/>
    </xf>
    <xf numFmtId="0" fontId="44" fillId="3" borderId="17" xfId="3" applyFont="1" applyFill="1" applyBorder="1" applyAlignment="1">
      <alignment horizontal="center" vertical="center" wrapText="1"/>
    </xf>
    <xf numFmtId="0" fontId="44" fillId="3" borderId="19" xfId="3" applyFont="1" applyFill="1" applyBorder="1" applyAlignment="1">
      <alignment horizontal="center" vertical="center" wrapText="1"/>
    </xf>
    <xf numFmtId="0" fontId="6" fillId="0" borderId="2" xfId="5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164" fontId="5" fillId="0" borderId="0" xfId="0" applyNumberFormat="1" applyFont="1"/>
    <xf numFmtId="9" fontId="5" fillId="0" borderId="0" xfId="0" applyNumberFormat="1" applyFont="1" applyAlignment="1">
      <alignment horizontal="center"/>
    </xf>
    <xf numFmtId="41" fontId="0" fillId="0" borderId="0" xfId="0" applyNumberFormat="1" applyAlignment="1">
      <alignment wrapText="1"/>
    </xf>
    <xf numFmtId="49" fontId="2" fillId="0" borderId="0" xfId="0" applyNumberFormat="1" applyFont="1"/>
    <xf numFmtId="49" fontId="52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0" fillId="0" borderId="0" xfId="0" applyAlignment="1">
      <alignment vertical="justify"/>
    </xf>
    <xf numFmtId="0" fontId="10" fillId="0" borderId="0" xfId="0" applyFont="1"/>
    <xf numFmtId="0" fontId="10" fillId="0" borderId="0" xfId="0" applyFont="1" applyAlignment="1">
      <alignment horizontal="center"/>
    </xf>
    <xf numFmtId="14" fontId="6" fillId="0" borderId="49" xfId="3" applyNumberFormat="1" applyFont="1" applyBorder="1" applyAlignment="1">
      <alignment horizontal="center" vertical="center"/>
    </xf>
    <xf numFmtId="0" fontId="6" fillId="0" borderId="49" xfId="3" applyFont="1" applyBorder="1" applyAlignment="1">
      <alignment horizontal="center" vertical="center" wrapText="1"/>
    </xf>
    <xf numFmtId="167" fontId="6" fillId="0" borderId="49" xfId="3" applyNumberFormat="1" applyFont="1" applyBorder="1" applyAlignment="1">
      <alignment horizontal="center" vertical="center"/>
    </xf>
    <xf numFmtId="49" fontId="6" fillId="4" borderId="49" xfId="0" applyNumberFormat="1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justify" vertical="center" wrapText="1"/>
    </xf>
    <xf numFmtId="9" fontId="6" fillId="0" borderId="49" xfId="3" applyNumberFormat="1" applyFont="1" applyBorder="1" applyAlignment="1">
      <alignment horizontal="center" vertical="center"/>
    </xf>
    <xf numFmtId="0" fontId="53" fillId="0" borderId="49" xfId="3" applyFont="1" applyBorder="1" applyAlignment="1">
      <alignment horizontal="center" vertical="center"/>
    </xf>
    <xf numFmtId="43" fontId="6" fillId="0" borderId="49" xfId="2" applyNumberFormat="1" applyFont="1" applyBorder="1" applyAlignment="1">
      <alignment horizontal="center" vertical="center"/>
    </xf>
    <xf numFmtId="3" fontId="6" fillId="0" borderId="49" xfId="3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3" applyFont="1" applyBorder="1" applyAlignment="1">
      <alignment horizontal="center" vertical="center"/>
    </xf>
    <xf numFmtId="49" fontId="6" fillId="4" borderId="35" xfId="0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justify" vertical="center" wrapText="1"/>
    </xf>
    <xf numFmtId="168" fontId="19" fillId="0" borderId="35" xfId="1" applyNumberFormat="1" applyFont="1" applyFill="1" applyBorder="1" applyAlignment="1">
      <alignment vertical="center"/>
    </xf>
    <xf numFmtId="9" fontId="6" fillId="0" borderId="35" xfId="3" applyNumberFormat="1" applyFont="1" applyBorder="1" applyAlignment="1">
      <alignment horizontal="center" vertical="center"/>
    </xf>
    <xf numFmtId="0" fontId="55" fillId="3" borderId="32" xfId="3" applyFont="1" applyFill="1" applyBorder="1" applyAlignment="1">
      <alignment horizontal="center" vertical="center"/>
    </xf>
    <xf numFmtId="164" fontId="56" fillId="3" borderId="33" xfId="1" applyNumberFormat="1" applyFont="1" applyFill="1" applyBorder="1" applyAlignment="1">
      <alignment vertical="center"/>
    </xf>
    <xf numFmtId="10" fontId="53" fillId="0" borderId="0" xfId="9" applyNumberFormat="1" applyFont="1" applyFill="1" applyBorder="1" applyAlignment="1">
      <alignment vertical="center"/>
    </xf>
    <xf numFmtId="43" fontId="53" fillId="0" borderId="0" xfId="9" applyNumberFormat="1" applyFont="1" applyFill="1" applyBorder="1" applyAlignment="1">
      <alignment vertical="center"/>
    </xf>
    <xf numFmtId="43" fontId="53" fillId="0" borderId="0" xfId="5" applyNumberFormat="1" applyFont="1" applyFill="1" applyBorder="1" applyAlignment="1">
      <alignment horizontal="center" vertical="center" wrapText="1"/>
    </xf>
    <xf numFmtId="2" fontId="53" fillId="0" borderId="0" xfId="5" applyNumberFormat="1" applyFont="1" applyFill="1" applyBorder="1" applyAlignment="1">
      <alignment horizontal="center" vertical="center"/>
    </xf>
    <xf numFmtId="3" fontId="53" fillId="0" borderId="0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164" fontId="56" fillId="0" borderId="0" xfId="1" applyNumberFormat="1" applyFont="1" applyFill="1" applyBorder="1" applyAlignment="1">
      <alignment vertical="center"/>
    </xf>
    <xf numFmtId="168" fontId="56" fillId="0" borderId="0" xfId="1" applyNumberFormat="1" applyFont="1" applyFill="1" applyBorder="1" applyAlignment="1">
      <alignment vertical="center"/>
    </xf>
    <xf numFmtId="3" fontId="56" fillId="0" borderId="0" xfId="1" applyNumberFormat="1" applyFont="1" applyFill="1" applyBorder="1" applyAlignment="1">
      <alignment vertical="center"/>
    </xf>
    <xf numFmtId="164" fontId="53" fillId="0" borderId="0" xfId="9" applyNumberFormat="1" applyFont="1" applyFill="1" applyBorder="1" applyAlignment="1">
      <alignment vertical="center"/>
    </xf>
    <xf numFmtId="0" fontId="56" fillId="0" borderId="0" xfId="3" applyFont="1" applyAlignment="1">
      <alignment horizontal="left"/>
    </xf>
    <xf numFmtId="4" fontId="11" fillId="0" borderId="0" xfId="0" applyNumberFormat="1" applyFont="1"/>
    <xf numFmtId="0" fontId="6" fillId="0" borderId="0" xfId="3" applyFont="1" applyBorder="1" applyAlignment="1">
      <alignment horizontal="center" vertical="center" wrapText="1" shrinkToFit="1"/>
    </xf>
    <xf numFmtId="2" fontId="11" fillId="0" borderId="0" xfId="0" applyNumberFormat="1" applyFont="1"/>
    <xf numFmtId="168" fontId="0" fillId="0" borderId="0" xfId="1" applyNumberFormat="1" applyFont="1"/>
    <xf numFmtId="0" fontId="30" fillId="0" borderId="0" xfId="1" applyNumberFormat="1" applyFont="1" applyFill="1" applyBorder="1" applyAlignment="1">
      <alignment vertical="center"/>
    </xf>
    <xf numFmtId="4" fontId="30" fillId="0" borderId="0" xfId="1" applyNumberFormat="1" applyFont="1" applyFill="1" applyBorder="1" applyAlignment="1">
      <alignment vertical="center"/>
    </xf>
    <xf numFmtId="3" fontId="30" fillId="0" borderId="0" xfId="1" applyNumberFormat="1" applyFont="1" applyFill="1" applyBorder="1" applyAlignment="1">
      <alignment vertical="center"/>
    </xf>
    <xf numFmtId="164" fontId="8" fillId="0" borderId="38" xfId="1" applyNumberFormat="1" applyFont="1" applyFill="1" applyBorder="1" applyAlignment="1">
      <alignment vertical="center"/>
    </xf>
    <xf numFmtId="164" fontId="8" fillId="0" borderId="49" xfId="1" applyNumberFormat="1" applyFont="1" applyFill="1" applyBorder="1" applyAlignment="1">
      <alignment vertical="center"/>
    </xf>
    <xf numFmtId="164" fontId="8" fillId="0" borderId="52" xfId="1" applyNumberFormat="1" applyFont="1" applyFill="1" applyBorder="1" applyAlignment="1">
      <alignment vertical="center"/>
    </xf>
    <xf numFmtId="0" fontId="50" fillId="0" borderId="55" xfId="3" applyFont="1" applyFill="1" applyBorder="1" applyAlignment="1">
      <alignment horizontal="center" vertical="center" wrapText="1"/>
    </xf>
    <xf numFmtId="43" fontId="6" fillId="4" borderId="2" xfId="4" applyFont="1" applyFill="1" applyBorder="1" applyAlignment="1">
      <alignment horizontal="center" vertical="center"/>
    </xf>
    <xf numFmtId="43" fontId="6" fillId="0" borderId="2" xfId="5" applyNumberFormat="1" applyFont="1" applyFill="1" applyBorder="1" applyAlignment="1">
      <alignment horizontal="center" vertical="center"/>
    </xf>
    <xf numFmtId="43" fontId="6" fillId="4" borderId="2" xfId="5" applyNumberFormat="1" applyFont="1" applyFill="1" applyBorder="1" applyAlignment="1">
      <alignment horizontal="center" vertical="center"/>
    </xf>
    <xf numFmtId="43" fontId="6" fillId="0" borderId="2" xfId="3" applyNumberFormat="1" applyFont="1" applyFill="1" applyBorder="1" applyAlignment="1">
      <alignment horizontal="center" vertical="center" wrapText="1"/>
    </xf>
    <xf numFmtId="43" fontId="6" fillId="0" borderId="5" xfId="3" applyNumberFormat="1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14" fontId="6" fillId="0" borderId="38" xfId="3" applyNumberFormat="1" applyFont="1" applyBorder="1" applyAlignment="1">
      <alignment horizontal="center" vertical="center"/>
    </xf>
    <xf numFmtId="0" fontId="6" fillId="0" borderId="38" xfId="3" applyFont="1" applyBorder="1" applyAlignment="1">
      <alignment horizontal="center" vertical="center" wrapText="1"/>
    </xf>
    <xf numFmtId="167" fontId="6" fillId="0" borderId="38" xfId="3" applyNumberFormat="1" applyFont="1" applyBorder="1" applyAlignment="1">
      <alignment horizontal="center" vertical="center"/>
    </xf>
    <xf numFmtId="49" fontId="6" fillId="4" borderId="38" xfId="0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justify" vertical="center" wrapText="1"/>
    </xf>
    <xf numFmtId="9" fontId="6" fillId="0" borderId="38" xfId="3" applyNumberFormat="1" applyFont="1" applyBorder="1" applyAlignment="1">
      <alignment horizontal="center" vertical="center"/>
    </xf>
    <xf numFmtId="0" fontId="53" fillId="0" borderId="38" xfId="3" applyFont="1" applyBorder="1" applyAlignment="1">
      <alignment horizontal="center" vertical="center"/>
    </xf>
    <xf numFmtId="43" fontId="6" fillId="0" borderId="38" xfId="2" applyNumberFormat="1" applyFont="1" applyBorder="1" applyAlignment="1">
      <alignment horizontal="center" vertical="center"/>
    </xf>
    <xf numFmtId="3" fontId="6" fillId="0" borderId="38" xfId="3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4" fontId="6" fillId="0" borderId="54" xfId="3" applyNumberFormat="1" applyFont="1" applyBorder="1" applyAlignment="1">
      <alignment horizontal="center" vertical="center"/>
    </xf>
    <xf numFmtId="0" fontId="6" fillId="0" borderId="54" xfId="3" applyFont="1" applyBorder="1" applyAlignment="1">
      <alignment horizontal="center" vertical="center" wrapText="1"/>
    </xf>
    <xf numFmtId="167" fontId="6" fillId="0" borderId="54" xfId="3" applyNumberFormat="1" applyFont="1" applyBorder="1" applyAlignment="1">
      <alignment horizontal="center" vertical="center"/>
    </xf>
    <xf numFmtId="49" fontId="6" fillId="4" borderId="54" xfId="0" applyNumberFormat="1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justify" vertical="center" wrapText="1"/>
    </xf>
    <xf numFmtId="9" fontId="6" fillId="0" borderId="54" xfId="11" applyFont="1" applyBorder="1" applyAlignment="1">
      <alignment horizontal="center" vertical="center"/>
    </xf>
    <xf numFmtId="9" fontId="6" fillId="0" borderId="54" xfId="3" applyNumberFormat="1" applyFont="1" applyBorder="1" applyAlignment="1">
      <alignment horizontal="center" vertical="center"/>
    </xf>
    <xf numFmtId="0" fontId="53" fillId="0" borderId="54" xfId="3" applyFont="1" applyBorder="1" applyAlignment="1">
      <alignment horizontal="center" vertical="center"/>
    </xf>
    <xf numFmtId="43" fontId="6" fillId="0" borderId="54" xfId="2" applyNumberFormat="1" applyFont="1" applyBorder="1" applyAlignment="1">
      <alignment horizontal="center" vertical="center"/>
    </xf>
    <xf numFmtId="3" fontId="6" fillId="0" borderId="54" xfId="3" applyNumberFormat="1" applyFont="1" applyBorder="1" applyAlignment="1">
      <alignment horizontal="center" vertical="center"/>
    </xf>
    <xf numFmtId="2" fontId="6" fillId="0" borderId="38" xfId="3" applyNumberFormat="1" applyFont="1" applyBorder="1" applyAlignment="1">
      <alignment horizontal="center" vertical="center" wrapText="1"/>
    </xf>
    <xf numFmtId="2" fontId="6" fillId="0" borderId="54" xfId="3" applyNumberFormat="1" applyFont="1" applyBorder="1" applyAlignment="1">
      <alignment horizontal="center" vertical="center" wrapText="1"/>
    </xf>
    <xf numFmtId="2" fontId="6" fillId="0" borderId="49" xfId="3" applyNumberFormat="1" applyFont="1" applyBorder="1" applyAlignment="1">
      <alignment horizontal="center" vertical="center" wrapText="1"/>
    </xf>
    <xf numFmtId="9" fontId="6" fillId="0" borderId="38" xfId="5" applyFont="1" applyFill="1" applyBorder="1" applyAlignment="1">
      <alignment horizontal="center" vertical="center"/>
    </xf>
    <xf numFmtId="9" fontId="6" fillId="0" borderId="49" xfId="5" applyFont="1" applyFill="1" applyBorder="1" applyAlignment="1">
      <alignment horizontal="center" vertical="center"/>
    </xf>
    <xf numFmtId="9" fontId="6" fillId="0" borderId="52" xfId="5" applyFont="1" applyFill="1" applyBorder="1" applyAlignment="1">
      <alignment horizontal="center" vertical="center"/>
    </xf>
    <xf numFmtId="0" fontId="9" fillId="3" borderId="17" xfId="3" applyFont="1" applyFill="1" applyBorder="1" applyAlignment="1">
      <alignment horizontal="center" vertical="center" wrapText="1"/>
    </xf>
    <xf numFmtId="0" fontId="9" fillId="3" borderId="19" xfId="3" applyFont="1" applyFill="1" applyBorder="1" applyAlignment="1">
      <alignment horizontal="center" vertical="center" wrapText="1"/>
    </xf>
    <xf numFmtId="0" fontId="44" fillId="3" borderId="17" xfId="3" applyFont="1" applyFill="1" applyBorder="1" applyAlignment="1">
      <alignment horizontal="center" vertical="center" wrapText="1"/>
    </xf>
    <xf numFmtId="0" fontId="44" fillId="3" borderId="19" xfId="3" applyFont="1" applyFill="1" applyBorder="1" applyAlignment="1">
      <alignment horizontal="center" vertical="center" wrapText="1"/>
    </xf>
    <xf numFmtId="0" fontId="26" fillId="0" borderId="2" xfId="1" applyNumberFormat="1" applyFont="1" applyBorder="1"/>
    <xf numFmtId="1" fontId="6" fillId="0" borderId="54" xfId="3" applyNumberFormat="1" applyFont="1" applyBorder="1" applyAlignment="1">
      <alignment horizontal="center" vertical="center"/>
    </xf>
    <xf numFmtId="1" fontId="6" fillId="0" borderId="49" xfId="3" applyNumberFormat="1" applyFont="1" applyBorder="1" applyAlignment="1">
      <alignment horizontal="center" vertical="center"/>
    </xf>
    <xf numFmtId="165" fontId="0" fillId="0" borderId="0" xfId="0" applyNumberFormat="1" applyAlignment="1">
      <alignment wrapText="1"/>
    </xf>
    <xf numFmtId="15" fontId="57" fillId="0" borderId="49" xfId="0" applyNumberFormat="1" applyFont="1" applyFill="1" applyBorder="1" applyAlignment="1">
      <alignment horizontal="center" vertical="center" wrapText="1"/>
    </xf>
    <xf numFmtId="15" fontId="57" fillId="0" borderId="49" xfId="0" applyNumberFormat="1" applyFont="1" applyFill="1" applyBorder="1" applyAlignment="1">
      <alignment horizontal="center" wrapText="1"/>
    </xf>
    <xf numFmtId="0" fontId="6" fillId="0" borderId="49" xfId="3" applyFont="1" applyBorder="1" applyAlignment="1">
      <alignment horizontal="center" vertical="center"/>
    </xf>
    <xf numFmtId="164" fontId="19" fillId="0" borderId="54" xfId="8" applyNumberFormat="1" applyFont="1" applyFill="1" applyBorder="1" applyAlignment="1">
      <alignment vertical="center"/>
    </xf>
    <xf numFmtId="164" fontId="19" fillId="0" borderId="49" xfId="1" applyNumberFormat="1" applyFont="1" applyFill="1" applyBorder="1" applyAlignment="1">
      <alignment vertical="center"/>
    </xf>
    <xf numFmtId="0" fontId="53" fillId="0" borderId="35" xfId="0" applyFont="1" applyBorder="1" applyAlignment="1">
      <alignment horizontal="justify" vertical="center" wrapText="1"/>
    </xf>
    <xf numFmtId="0" fontId="53" fillId="0" borderId="36" xfId="0" applyFont="1" applyBorder="1" applyAlignment="1">
      <alignment horizontal="justify" vertical="center" wrapText="1"/>
    </xf>
    <xf numFmtId="0" fontId="58" fillId="0" borderId="49" xfId="3" applyFont="1" applyBorder="1" applyAlignment="1">
      <alignment horizontal="center" vertical="center" wrapText="1"/>
    </xf>
    <xf numFmtId="0" fontId="59" fillId="0" borderId="49" xfId="3" applyFont="1" applyBorder="1" applyAlignment="1">
      <alignment horizontal="center" vertical="center" wrapText="1"/>
    </xf>
    <xf numFmtId="15" fontId="57" fillId="0" borderId="54" xfId="0" applyNumberFormat="1" applyFont="1" applyFill="1" applyBorder="1" applyAlignment="1">
      <alignment horizontal="center" vertical="center" wrapText="1"/>
    </xf>
    <xf numFmtId="0" fontId="59" fillId="0" borderId="49" xfId="3" applyFont="1" applyBorder="1" applyAlignment="1">
      <alignment horizontal="center" vertical="center"/>
    </xf>
    <xf numFmtId="0" fontId="59" fillId="0" borderId="54" xfId="3" applyFont="1" applyBorder="1" applyAlignment="1">
      <alignment horizontal="center" vertical="center"/>
    </xf>
    <xf numFmtId="0" fontId="59" fillId="0" borderId="52" xfId="3" applyFont="1" applyBorder="1" applyAlignment="1">
      <alignment horizontal="center" vertical="center"/>
    </xf>
    <xf numFmtId="0" fontId="0" fillId="0" borderId="0" xfId="1" applyNumberFormat="1" applyFont="1"/>
    <xf numFmtId="0" fontId="34" fillId="0" borderId="0" xfId="1" applyNumberFormat="1" applyFont="1"/>
    <xf numFmtId="0" fontId="26" fillId="0" borderId="0" xfId="0" applyFont="1" applyAlignment="1">
      <alignment vertical="top" wrapText="1"/>
    </xf>
    <xf numFmtId="4" fontId="32" fillId="0" borderId="24" xfId="1" applyNumberFormat="1" applyFont="1" applyFill="1" applyBorder="1" applyAlignment="1">
      <alignment vertical="center"/>
    </xf>
    <xf numFmtId="168" fontId="19" fillId="0" borderId="38" xfId="1" applyNumberFormat="1" applyFont="1" applyFill="1" applyBorder="1" applyAlignment="1">
      <alignment vertical="center"/>
    </xf>
    <xf numFmtId="168" fontId="19" fillId="0" borderId="38" xfId="8" applyNumberFormat="1" applyFont="1" applyFill="1" applyBorder="1" applyAlignment="1">
      <alignment vertical="center"/>
    </xf>
    <xf numFmtId="168" fontId="19" fillId="0" borderId="54" xfId="1" applyNumberFormat="1" applyFont="1" applyFill="1" applyBorder="1" applyAlignment="1">
      <alignment vertical="center"/>
    </xf>
    <xf numFmtId="168" fontId="19" fillId="0" borderId="54" xfId="8" applyNumberFormat="1" applyFont="1" applyFill="1" applyBorder="1" applyAlignment="1">
      <alignment vertical="center"/>
    </xf>
    <xf numFmtId="15" fontId="59" fillId="0" borderId="49" xfId="3" applyNumberFormat="1" applyFont="1" applyBorder="1" applyAlignment="1">
      <alignment horizontal="center" vertical="center"/>
    </xf>
    <xf numFmtId="168" fontId="19" fillId="0" borderId="49" xfId="1" applyNumberFormat="1" applyFont="1" applyFill="1" applyBorder="1" applyAlignment="1">
      <alignment vertical="center"/>
    </xf>
    <xf numFmtId="15" fontId="59" fillId="0" borderId="54" xfId="3" applyNumberFormat="1" applyFont="1" applyBorder="1" applyAlignment="1">
      <alignment horizontal="center" vertical="center"/>
    </xf>
    <xf numFmtId="3" fontId="26" fillId="0" borderId="0" xfId="0" applyNumberFormat="1" applyFont="1" applyAlignment="1">
      <alignment vertical="top" wrapText="1"/>
    </xf>
    <xf numFmtId="164" fontId="26" fillId="0" borderId="0" xfId="0" applyNumberFormat="1" applyFont="1" applyAlignment="1">
      <alignment vertical="top" wrapText="1"/>
    </xf>
    <xf numFmtId="43" fontId="5" fillId="0" borderId="0" xfId="2" applyNumberFormat="1" applyFont="1" applyBorder="1" applyAlignment="1"/>
    <xf numFmtId="4" fontId="48" fillId="0" borderId="0" xfId="2" applyNumberFormat="1" applyFont="1" applyFill="1" applyBorder="1" applyAlignment="1"/>
    <xf numFmtId="43" fontId="13" fillId="0" borderId="0" xfId="3" applyNumberFormat="1" applyFont="1" applyAlignment="1">
      <alignment vertical="center"/>
    </xf>
    <xf numFmtId="49" fontId="25" fillId="0" borderId="0" xfId="0" applyNumberFormat="1" applyFont="1" applyFill="1" applyBorder="1" applyAlignment="1">
      <alignment horizontal="center"/>
    </xf>
    <xf numFmtId="43" fontId="26" fillId="8" borderId="16" xfId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43" fontId="26" fillId="8" borderId="16" xfId="1" applyFont="1" applyFill="1" applyBorder="1" applyAlignment="1">
      <alignment horizontal="center" vertical="center"/>
    </xf>
    <xf numFmtId="43" fontId="26" fillId="9" borderId="16" xfId="1" applyFont="1" applyFill="1" applyBorder="1" applyAlignment="1">
      <alignment horizontal="center" vertical="center"/>
    </xf>
    <xf numFmtId="43" fontId="26" fillId="10" borderId="16" xfId="1" applyFont="1" applyFill="1" applyBorder="1" applyAlignment="1">
      <alignment horizontal="center" vertical="center"/>
    </xf>
    <xf numFmtId="43" fontId="27" fillId="11" borderId="16" xfId="1" applyFont="1" applyFill="1" applyBorder="1" applyAlignment="1">
      <alignment horizontal="center" vertical="center" wrapText="1"/>
    </xf>
    <xf numFmtId="43" fontId="26" fillId="5" borderId="16" xfId="1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/>
    </xf>
    <xf numFmtId="43" fontId="26" fillId="8" borderId="16" xfId="1" applyFont="1" applyFill="1" applyBorder="1" applyAlignment="1">
      <alignment horizontal="center" vertical="top"/>
    </xf>
    <xf numFmtId="0" fontId="33" fillId="0" borderId="0" xfId="0" applyFont="1" applyAlignment="1">
      <alignment horizontal="center"/>
    </xf>
    <xf numFmtId="43" fontId="33" fillId="0" borderId="0" xfId="1" applyFont="1" applyAlignment="1">
      <alignment horizontal="center" wrapText="1"/>
    </xf>
    <xf numFmtId="43" fontId="33" fillId="0" borderId="0" xfId="1" applyFont="1" applyAlignment="1">
      <alignment horizontal="center"/>
    </xf>
    <xf numFmtId="3" fontId="42" fillId="0" borderId="0" xfId="1" applyNumberFormat="1" applyFont="1" applyBorder="1" applyAlignment="1">
      <alignment horizontal="center" vertical="top"/>
    </xf>
    <xf numFmtId="3" fontId="42" fillId="0" borderId="0" xfId="1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top"/>
    </xf>
    <xf numFmtId="43" fontId="30" fillId="0" borderId="0" xfId="1" applyFont="1" applyAlignment="1">
      <alignment horizontal="center"/>
    </xf>
    <xf numFmtId="3" fontId="42" fillId="0" borderId="0" xfId="1" applyNumberFormat="1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/>
    </xf>
    <xf numFmtId="43" fontId="29" fillId="5" borderId="16" xfId="1" applyFont="1" applyFill="1" applyBorder="1" applyAlignment="1">
      <alignment horizontal="center" vertical="center" wrapText="1"/>
    </xf>
    <xf numFmtId="43" fontId="26" fillId="9" borderId="16" xfId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165" fontId="5" fillId="0" borderId="28" xfId="2" applyNumberFormat="1" applyFont="1" applyFill="1" applyBorder="1" applyAlignment="1">
      <alignment horizontal="center"/>
    </xf>
    <xf numFmtId="165" fontId="5" fillId="0" borderId="41" xfId="2" applyNumberFormat="1" applyFont="1" applyFill="1" applyBorder="1" applyAlignment="1">
      <alignment horizontal="center"/>
    </xf>
    <xf numFmtId="165" fontId="5" fillId="0" borderId="29" xfId="2" applyNumberFormat="1" applyFont="1" applyFill="1" applyBorder="1" applyAlignment="1">
      <alignment horizontal="center"/>
    </xf>
    <xf numFmtId="0" fontId="44" fillId="3" borderId="17" xfId="3" applyFont="1" applyFill="1" applyBorder="1" applyAlignment="1">
      <alignment horizontal="center" vertical="center" wrapText="1"/>
    </xf>
    <xf numFmtId="0" fontId="44" fillId="3" borderId="19" xfId="3" applyFont="1" applyFill="1" applyBorder="1" applyAlignment="1">
      <alignment horizontal="center" vertical="center" wrapText="1"/>
    </xf>
    <xf numFmtId="0" fontId="9" fillId="3" borderId="17" xfId="3" applyFont="1" applyFill="1" applyBorder="1" applyAlignment="1">
      <alignment horizontal="center" vertical="center" wrapText="1"/>
    </xf>
    <xf numFmtId="0" fontId="9" fillId="3" borderId="19" xfId="3" applyFont="1" applyFill="1" applyBorder="1" applyAlignment="1">
      <alignment horizontal="center" vertical="center" wrapText="1"/>
    </xf>
    <xf numFmtId="3" fontId="9" fillId="6" borderId="17" xfId="3" applyNumberFormat="1" applyFont="1" applyFill="1" applyBorder="1" applyAlignment="1">
      <alignment horizontal="center" vertical="center" wrapText="1"/>
    </xf>
    <xf numFmtId="3" fontId="9" fillId="6" borderId="19" xfId="3" applyNumberFormat="1" applyFont="1" applyFill="1" applyBorder="1" applyAlignment="1">
      <alignment horizontal="center" vertical="center" wrapText="1"/>
    </xf>
    <xf numFmtId="3" fontId="9" fillId="3" borderId="17" xfId="3" applyNumberFormat="1" applyFont="1" applyFill="1" applyBorder="1" applyAlignment="1">
      <alignment horizontal="center" vertical="center" wrapText="1"/>
    </xf>
    <xf numFmtId="3" fontId="9" fillId="3" borderId="19" xfId="3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7" fontId="14" fillId="0" borderId="11" xfId="3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26" xfId="2" applyNumberFormat="1" applyFont="1" applyFill="1" applyBorder="1" applyAlignment="1">
      <alignment horizontal="center"/>
    </xf>
    <xf numFmtId="164" fontId="5" fillId="0" borderId="45" xfId="2" applyNumberFormat="1" applyFont="1" applyFill="1" applyBorder="1" applyAlignment="1">
      <alignment horizontal="center"/>
    </xf>
    <xf numFmtId="164" fontId="5" fillId="0" borderId="27" xfId="2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5" fontId="5" fillId="0" borderId="30" xfId="2" applyNumberFormat="1" applyFont="1" applyFill="1" applyBorder="1" applyAlignment="1">
      <alignment horizontal="center"/>
    </xf>
    <xf numFmtId="165" fontId="5" fillId="0" borderId="42" xfId="2" applyNumberFormat="1" applyFont="1" applyFill="1" applyBorder="1" applyAlignment="1">
      <alignment horizontal="center"/>
    </xf>
    <xf numFmtId="165" fontId="5" fillId="0" borderId="31" xfId="2" applyNumberFormat="1" applyFont="1" applyFill="1" applyBorder="1" applyAlignment="1">
      <alignment horizontal="center"/>
    </xf>
    <xf numFmtId="165" fontId="5" fillId="0" borderId="26" xfId="2" applyNumberFormat="1" applyFont="1" applyFill="1" applyBorder="1" applyAlignment="1">
      <alignment horizontal="center"/>
    </xf>
    <xf numFmtId="165" fontId="5" fillId="0" borderId="45" xfId="2" applyNumberFormat="1" applyFont="1" applyFill="1" applyBorder="1" applyAlignment="1">
      <alignment horizontal="center"/>
    </xf>
    <xf numFmtId="165" fontId="5" fillId="0" borderId="27" xfId="2" applyNumberFormat="1" applyFont="1" applyFill="1" applyBorder="1" applyAlignment="1">
      <alignment horizontal="center"/>
    </xf>
    <xf numFmtId="165" fontId="5" fillId="0" borderId="2" xfId="2" applyNumberFormat="1" applyFont="1" applyFill="1" applyBorder="1" applyAlignment="1">
      <alignment horizontal="center"/>
    </xf>
    <xf numFmtId="165" fontId="5" fillId="0" borderId="5" xfId="2" applyNumberFormat="1" applyFont="1" applyFill="1" applyBorder="1" applyAlignment="1">
      <alignment horizontal="center"/>
    </xf>
    <xf numFmtId="165" fontId="5" fillId="0" borderId="7" xfId="2" applyNumberFormat="1" applyFont="1" applyFill="1" applyBorder="1" applyAlignment="1">
      <alignment horizontal="center"/>
    </xf>
    <xf numFmtId="165" fontId="5" fillId="0" borderId="8" xfId="2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65" fontId="5" fillId="0" borderId="28" xfId="1" applyNumberFormat="1" applyFont="1" applyFill="1" applyBorder="1" applyAlignment="1">
      <alignment horizontal="center"/>
    </xf>
    <xf numFmtId="165" fontId="5" fillId="0" borderId="29" xfId="1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 vertical="center" wrapText="1"/>
    </xf>
    <xf numFmtId="165" fontId="5" fillId="0" borderId="26" xfId="2" applyNumberFormat="1" applyFont="1" applyFill="1" applyBorder="1" applyAlignment="1">
      <alignment horizontal="right"/>
    </xf>
    <xf numFmtId="165" fontId="5" fillId="0" borderId="27" xfId="2" applyNumberFormat="1" applyFont="1" applyFill="1" applyBorder="1" applyAlignment="1">
      <alignment horizontal="right"/>
    </xf>
    <xf numFmtId="0" fontId="54" fillId="0" borderId="0" xfId="0" quotePrefix="1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41" fontId="5" fillId="0" borderId="28" xfId="2" applyNumberFormat="1" applyFont="1" applyBorder="1" applyAlignment="1">
      <alignment horizontal="center"/>
    </xf>
    <xf numFmtId="41" fontId="5" fillId="0" borderId="29" xfId="2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165" fontId="5" fillId="0" borderId="5" xfId="2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5" fillId="0" borderId="28" xfId="2" applyNumberFormat="1" applyFont="1" applyBorder="1" applyAlignment="1">
      <alignment horizontal="center"/>
    </xf>
    <xf numFmtId="165" fontId="5" fillId="0" borderId="29" xfId="2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1" fillId="2" borderId="0" xfId="0" applyFont="1" applyFill="1" applyAlignment="1">
      <alignment horizontal="center" vertical="top"/>
    </xf>
    <xf numFmtId="165" fontId="5" fillId="0" borderId="4" xfId="2" applyNumberFormat="1" applyFont="1" applyBorder="1" applyAlignment="1">
      <alignment horizontal="center"/>
    </xf>
    <xf numFmtId="165" fontId="5" fillId="0" borderId="46" xfId="2" applyNumberFormat="1" applyFont="1" applyBorder="1" applyAlignment="1">
      <alignment horizontal="center"/>
    </xf>
    <xf numFmtId="0" fontId="60" fillId="2" borderId="0" xfId="0" applyFont="1" applyFill="1" applyAlignment="1">
      <alignment horizontal="center" vertical="center" wrapText="1"/>
    </xf>
  </cellXfs>
  <cellStyles count="12">
    <cellStyle name="Millares" xfId="1" builtinId="3"/>
    <cellStyle name="Millares 14 10" xfId="8"/>
    <cellStyle name="Millares 2 3" xfId="4"/>
    <cellStyle name="Millares 32" xfId="6"/>
    <cellStyle name="Millares 5" xfId="10"/>
    <cellStyle name="Moneda" xfId="2" builtinId="4"/>
    <cellStyle name="Normal" xfId="0" builtinId="0"/>
    <cellStyle name="Normal 10" xfId="7"/>
    <cellStyle name="Normal 2" xfId="3"/>
    <cellStyle name="Porcentaje" xfId="11" builtinId="5"/>
    <cellStyle name="Porcentual 14 10" xfId="9"/>
    <cellStyle name="Porcentual 2 3" xfId="5"/>
  </cellStyles>
  <dxfs count="0"/>
  <tableStyles count="0" defaultTableStyle="TableStyleMedium2" defaultPivotStyle="PivotStyleLight16"/>
  <colors>
    <mruColors>
      <color rgb="FF99CCFF"/>
      <color rgb="FF33CCFF"/>
      <color rgb="FF66FF66"/>
      <color rgb="FFFFCCFF"/>
      <color rgb="FFFF99CC"/>
      <color rgb="FFCC99FF"/>
      <color rgb="FFFFFF66"/>
      <color rgb="FF66FF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16421</xdr:colOff>
      <xdr:row>5</xdr:row>
      <xdr:rowOff>16423</xdr:rowOff>
    </xdr:from>
    <xdr:to>
      <xdr:col>2</xdr:col>
      <xdr:colOff>157010</xdr:colOff>
      <xdr:row>9</xdr:row>
      <xdr:rowOff>32845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292" y="1445173"/>
          <a:ext cx="2702485" cy="2348405"/>
        </a:xfrm>
        <a:prstGeom prst="rect">
          <a:avLst/>
        </a:prstGeom>
      </xdr:spPr>
    </xdr:pic>
    <xdr:clientData/>
  </xdr:twoCellAnchor>
  <xdr:twoCellAnchor editAs="oneCell">
    <xdr:from>
      <xdr:col>23</xdr:col>
      <xdr:colOff>870389</xdr:colOff>
      <xdr:row>5</xdr:row>
      <xdr:rowOff>525520</xdr:rowOff>
    </xdr:from>
    <xdr:to>
      <xdr:col>25</xdr:col>
      <xdr:colOff>1393607</xdr:colOff>
      <xdr:row>8</xdr:row>
      <xdr:rowOff>65693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40" t="5477" r="7118" b="85458"/>
        <a:stretch/>
      </xdr:blipFill>
      <xdr:spPr bwMode="auto">
        <a:xfrm>
          <a:off x="15486337" y="1954270"/>
          <a:ext cx="3676322" cy="13302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16421</xdr:colOff>
      <xdr:row>5</xdr:row>
      <xdr:rowOff>16423</xdr:rowOff>
    </xdr:from>
    <xdr:to>
      <xdr:col>2</xdr:col>
      <xdr:colOff>157010</xdr:colOff>
      <xdr:row>9</xdr:row>
      <xdr:rowOff>36130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846" y="1426123"/>
          <a:ext cx="2702814" cy="2353332"/>
        </a:xfrm>
        <a:prstGeom prst="rect">
          <a:avLst/>
        </a:prstGeom>
      </xdr:spPr>
    </xdr:pic>
    <xdr:clientData/>
  </xdr:twoCellAnchor>
  <xdr:twoCellAnchor editAs="oneCell">
    <xdr:from>
      <xdr:col>23</xdr:col>
      <xdr:colOff>870389</xdr:colOff>
      <xdr:row>5</xdr:row>
      <xdr:rowOff>525520</xdr:rowOff>
    </xdr:from>
    <xdr:to>
      <xdr:col>25</xdr:col>
      <xdr:colOff>1393607</xdr:colOff>
      <xdr:row>8</xdr:row>
      <xdr:rowOff>68320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40" t="5477" r="7118" b="85458"/>
        <a:stretch/>
      </xdr:blipFill>
      <xdr:spPr bwMode="auto">
        <a:xfrm>
          <a:off x="15500789" y="1935220"/>
          <a:ext cx="3666468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38100</xdr:rowOff>
    </xdr:from>
    <xdr:to>
      <xdr:col>1</xdr:col>
      <xdr:colOff>773947</xdr:colOff>
      <xdr:row>2</xdr:row>
      <xdr:rowOff>585634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47650"/>
          <a:ext cx="1507372" cy="1290484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28576</xdr:colOff>
      <xdr:row>1</xdr:row>
      <xdr:rowOff>114299</xdr:rowOff>
    </xdr:from>
    <xdr:to>
      <xdr:col>19</xdr:col>
      <xdr:colOff>542926</xdr:colOff>
      <xdr:row>2</xdr:row>
      <xdr:rowOff>504824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40" t="5477" r="7118" b="85458"/>
        <a:stretch/>
      </xdr:blipFill>
      <xdr:spPr bwMode="auto">
        <a:xfrm>
          <a:off x="12877801" y="323849"/>
          <a:ext cx="3314700" cy="1133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38100</xdr:rowOff>
    </xdr:from>
    <xdr:to>
      <xdr:col>1</xdr:col>
      <xdr:colOff>773947</xdr:colOff>
      <xdr:row>2</xdr:row>
      <xdr:rowOff>585634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47650"/>
          <a:ext cx="1507372" cy="1290484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257174</xdr:colOff>
      <xdr:row>1</xdr:row>
      <xdr:rowOff>104774</xdr:rowOff>
    </xdr:from>
    <xdr:to>
      <xdr:col>19</xdr:col>
      <xdr:colOff>561975</xdr:colOff>
      <xdr:row>2</xdr:row>
      <xdr:rowOff>495299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40" t="5477" r="7118" b="85458"/>
        <a:stretch/>
      </xdr:blipFill>
      <xdr:spPr bwMode="auto">
        <a:xfrm>
          <a:off x="13068299" y="314324"/>
          <a:ext cx="3105151" cy="1133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38100</xdr:rowOff>
    </xdr:from>
    <xdr:to>
      <xdr:col>1</xdr:col>
      <xdr:colOff>466725</xdr:colOff>
      <xdr:row>3</xdr:row>
      <xdr:rowOff>190500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28600"/>
          <a:ext cx="1266825" cy="1314450"/>
        </a:xfrm>
        <a:prstGeom prst="rect">
          <a:avLst/>
        </a:prstGeom>
      </xdr:spPr>
    </xdr:pic>
    <xdr:clientData/>
  </xdr:twoCellAnchor>
  <xdr:twoCellAnchor editAs="oneCell">
    <xdr:from>
      <xdr:col>15</xdr:col>
      <xdr:colOff>533399</xdr:colOff>
      <xdr:row>1</xdr:row>
      <xdr:rowOff>171449</xdr:rowOff>
    </xdr:from>
    <xdr:to>
      <xdr:col>19</xdr:col>
      <xdr:colOff>628649</xdr:colOff>
      <xdr:row>2</xdr:row>
      <xdr:rowOff>523875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40" t="5477" r="7118" b="85458"/>
        <a:stretch/>
      </xdr:blipFill>
      <xdr:spPr bwMode="auto">
        <a:xfrm>
          <a:off x="12725399" y="361949"/>
          <a:ext cx="2790825" cy="9334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38100</xdr:rowOff>
    </xdr:from>
    <xdr:to>
      <xdr:col>1</xdr:col>
      <xdr:colOff>707272</xdr:colOff>
      <xdr:row>3</xdr:row>
      <xdr:rowOff>109384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47650"/>
          <a:ext cx="1507372" cy="1290484"/>
        </a:xfrm>
        <a:prstGeom prst="rect">
          <a:avLst/>
        </a:prstGeom>
      </xdr:spPr>
    </xdr:pic>
    <xdr:clientData/>
  </xdr:twoCellAnchor>
  <xdr:twoCellAnchor editAs="oneCell">
    <xdr:from>
      <xdr:col>15</xdr:col>
      <xdr:colOff>223173</xdr:colOff>
      <xdr:row>1</xdr:row>
      <xdr:rowOff>247445</xdr:rowOff>
    </xdr:from>
    <xdr:to>
      <xdr:col>19</xdr:col>
      <xdr:colOff>527051</xdr:colOff>
      <xdr:row>3</xdr:row>
      <xdr:rowOff>161720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40" t="5477" r="7118" b="85458"/>
        <a:stretch/>
      </xdr:blipFill>
      <xdr:spPr bwMode="auto">
        <a:xfrm>
          <a:off x="14060028" y="360106"/>
          <a:ext cx="3304765" cy="11433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T63"/>
  <sheetViews>
    <sheetView tabSelected="1" zoomScale="58" zoomScaleNormal="58" workbookViewId="0">
      <pane ySplit="1" topLeftCell="A2" activePane="bottomLeft" state="frozen"/>
      <selection pane="bottomLeft" activeCell="AB23" sqref="AB23"/>
    </sheetView>
  </sheetViews>
  <sheetFormatPr baseColWidth="10" defaultRowHeight="15"/>
  <cols>
    <col min="1" max="1" width="5.28515625" style="35" customWidth="1"/>
    <col min="2" max="2" width="38.42578125" customWidth="1"/>
    <col min="3" max="3" width="28.140625" customWidth="1"/>
    <col min="4" max="4" width="25.85546875" customWidth="1"/>
    <col min="5" max="5" width="24.28515625" style="36" hidden="1" customWidth="1"/>
    <col min="6" max="6" width="27.7109375" style="36" hidden="1" customWidth="1"/>
    <col min="7" max="7" width="28.140625" style="36" hidden="1" customWidth="1"/>
    <col min="8" max="8" width="25.28515625" style="36" hidden="1" customWidth="1"/>
    <col min="9" max="10" width="28" style="36" hidden="1" customWidth="1"/>
    <col min="11" max="11" width="22.28515625" style="36" hidden="1" customWidth="1"/>
    <col min="12" max="12" width="23.28515625" style="36" hidden="1" customWidth="1"/>
    <col min="13" max="13" width="24.85546875" style="36" hidden="1" customWidth="1"/>
    <col min="14" max="14" width="23.7109375" style="36" hidden="1" customWidth="1"/>
    <col min="15" max="15" width="19.85546875" style="36" hidden="1" customWidth="1"/>
    <col min="16" max="16" width="22.5703125" style="36" hidden="1" customWidth="1"/>
    <col min="17" max="18" width="20.42578125" style="36" hidden="1" customWidth="1"/>
    <col min="19" max="19" width="24" style="36" customWidth="1"/>
    <col min="20" max="20" width="27.140625" style="36" customWidth="1"/>
    <col min="21" max="21" width="25" style="36" customWidth="1"/>
    <col min="22" max="22" width="22.7109375" style="36" customWidth="1"/>
    <col min="23" max="24" width="22.85546875" style="36" customWidth="1"/>
    <col min="25" max="25" width="24.28515625" style="36" customWidth="1"/>
    <col min="26" max="26" width="27.28515625" style="35" customWidth="1"/>
    <col min="27" max="27" width="22.28515625" style="35" customWidth="1"/>
    <col min="28" max="28" width="20.28515625" style="35" customWidth="1"/>
    <col min="29" max="29" width="28.85546875" style="35" customWidth="1"/>
    <col min="30" max="30" width="24.7109375" style="35" bestFit="1" customWidth="1"/>
    <col min="31" max="31" width="24" style="35" bestFit="1" customWidth="1"/>
    <col min="32" max="32" width="11.42578125" style="35"/>
    <col min="33" max="33" width="16.42578125" style="35" bestFit="1" customWidth="1"/>
    <col min="34" max="72" width="11.42578125" style="35"/>
  </cols>
  <sheetData>
    <row r="1" spans="1:72">
      <c r="W1" s="112"/>
    </row>
    <row r="2" spans="1:72" ht="27" customHeight="1">
      <c r="C2" s="36"/>
      <c r="D2" s="38"/>
    </row>
    <row r="3" spans="1:72" ht="27" customHeight="1">
      <c r="C3" s="36"/>
      <c r="D3" s="38"/>
    </row>
    <row r="4" spans="1:72" ht="27" customHeight="1">
      <c r="C4" s="36"/>
      <c r="D4" s="38"/>
    </row>
    <row r="6" spans="1:72" s="41" customFormat="1" ht="53.25" customHeight="1">
      <c r="A6" s="39"/>
      <c r="B6" s="471" t="s">
        <v>20</v>
      </c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1"/>
      <c r="AA6" s="40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</row>
    <row r="7" spans="1:72" ht="45" customHeight="1">
      <c r="A7" s="39"/>
      <c r="B7" s="471" t="s">
        <v>534</v>
      </c>
      <c r="C7" s="471"/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471"/>
      <c r="V7" s="471"/>
      <c r="W7" s="471"/>
      <c r="X7" s="471"/>
      <c r="Y7" s="471"/>
      <c r="Z7" s="471"/>
      <c r="AA7" s="42"/>
    </row>
    <row r="8" spans="1:72" s="41" customFormat="1" ht="42.75" customHeight="1">
      <c r="A8" s="43"/>
      <c r="B8" s="472" t="s">
        <v>535</v>
      </c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72"/>
      <c r="V8" s="472"/>
      <c r="W8" s="472"/>
      <c r="X8" s="472"/>
      <c r="Y8" s="472"/>
      <c r="Z8" s="472"/>
      <c r="AA8" s="44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</row>
    <row r="9" spans="1:72" s="41" customFormat="1" ht="42.75" customHeight="1">
      <c r="A9" s="43"/>
      <c r="B9" s="473" t="s">
        <v>536</v>
      </c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  <c r="R9" s="473"/>
      <c r="S9" s="473"/>
      <c r="T9" s="473"/>
      <c r="U9" s="473"/>
      <c r="V9" s="473"/>
      <c r="W9" s="473"/>
      <c r="X9" s="473"/>
      <c r="Y9" s="473"/>
      <c r="Z9" s="473"/>
      <c r="AA9" s="44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</row>
    <row r="10" spans="1:72" s="41" customFormat="1" ht="42.75" customHeight="1">
      <c r="A10" s="43"/>
      <c r="B10" s="473" t="s">
        <v>21</v>
      </c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3"/>
      <c r="Y10" s="473"/>
      <c r="Z10" s="473"/>
      <c r="AA10" s="44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</row>
    <row r="11" spans="1:72" s="41" customFormat="1" ht="42.75" customHeight="1">
      <c r="A11" s="43"/>
      <c r="B11" s="473" t="s">
        <v>22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  <c r="S11" s="473"/>
      <c r="T11" s="473"/>
      <c r="U11" s="473"/>
      <c r="V11" s="473"/>
      <c r="W11" s="473"/>
      <c r="X11" s="473"/>
      <c r="Y11" s="473"/>
      <c r="Z11" s="473"/>
      <c r="AA11" s="44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</row>
    <row r="12" spans="1:72" s="41" customFormat="1" ht="46.5">
      <c r="A12" s="43"/>
      <c r="B12" s="474">
        <v>2025</v>
      </c>
      <c r="C12" s="474"/>
      <c r="D12" s="474"/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74"/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4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</row>
    <row r="13" spans="1:72" s="41" customFormat="1" ht="36">
      <c r="A13" s="43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4"/>
      <c r="AB13" s="172"/>
      <c r="AC13" s="172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</row>
    <row r="14" spans="1:72" s="41" customFormat="1" ht="36">
      <c r="A14" s="43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170">
        <v>174113623.09</v>
      </c>
      <c r="W14" s="45"/>
      <c r="X14" s="45"/>
      <c r="Y14" s="45"/>
      <c r="Z14" s="45"/>
      <c r="AA14" s="44"/>
      <c r="AB14" s="172"/>
      <c r="AC14" s="172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</row>
    <row r="15" spans="1:72" ht="33" customHeight="1" thickBot="1">
      <c r="C15" s="169"/>
      <c r="D15" s="37"/>
      <c r="E15" s="259"/>
      <c r="F15" s="259"/>
      <c r="G15" s="259"/>
      <c r="H15" s="259"/>
      <c r="J15" s="259"/>
      <c r="T15" s="168"/>
      <c r="U15" s="168"/>
      <c r="V15" s="168"/>
      <c r="X15" s="469" t="s">
        <v>459</v>
      </c>
      <c r="Y15" s="469"/>
      <c r="Z15" s="469"/>
      <c r="AB15" s="172"/>
      <c r="AC15" s="172"/>
    </row>
    <row r="16" spans="1:72" s="5" customFormat="1" ht="24" thickBot="1">
      <c r="A16" s="46"/>
      <c r="B16" s="475" t="s">
        <v>23</v>
      </c>
      <c r="C16" s="476" t="s">
        <v>24</v>
      </c>
      <c r="D16" s="476"/>
      <c r="E16" s="477" t="s">
        <v>25</v>
      </c>
      <c r="F16" s="477"/>
      <c r="G16" s="477"/>
      <c r="H16" s="477"/>
      <c r="I16" s="477"/>
      <c r="J16" s="477"/>
      <c r="K16" s="478" t="s">
        <v>26</v>
      </c>
      <c r="L16" s="478"/>
      <c r="M16" s="478"/>
      <c r="N16" s="478"/>
      <c r="O16" s="478"/>
      <c r="P16" s="478"/>
      <c r="Q16" s="479" t="s">
        <v>27</v>
      </c>
      <c r="R16" s="480" t="s">
        <v>28</v>
      </c>
      <c r="S16" s="481" t="s">
        <v>29</v>
      </c>
      <c r="T16" s="481"/>
      <c r="U16" s="481"/>
      <c r="V16" s="481"/>
      <c r="W16" s="481"/>
      <c r="X16" s="481"/>
      <c r="Y16" s="161"/>
      <c r="Z16" s="482" t="s">
        <v>1</v>
      </c>
      <c r="AA16" s="46"/>
      <c r="AB16" s="173"/>
      <c r="AC16" s="173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</row>
    <row r="17" spans="1:72" s="5" customFormat="1" ht="21.75" customHeight="1" thickBot="1">
      <c r="A17" s="46"/>
      <c r="B17" s="475"/>
      <c r="C17" s="476"/>
      <c r="D17" s="476"/>
      <c r="E17" s="470" t="s">
        <v>30</v>
      </c>
      <c r="F17" s="483" t="s">
        <v>31</v>
      </c>
      <c r="G17" s="483"/>
      <c r="H17" s="483"/>
      <c r="I17" s="120"/>
      <c r="J17" s="470" t="s">
        <v>32</v>
      </c>
      <c r="K17" s="494" t="s">
        <v>33</v>
      </c>
      <c r="L17" s="494" t="s">
        <v>34</v>
      </c>
      <c r="M17" s="494" t="s">
        <v>35</v>
      </c>
      <c r="N17" s="494" t="s">
        <v>36</v>
      </c>
      <c r="O17" s="494" t="s">
        <v>37</v>
      </c>
      <c r="P17" s="494" t="s">
        <v>38</v>
      </c>
      <c r="Q17" s="479"/>
      <c r="R17" s="480"/>
      <c r="S17" s="493" t="s">
        <v>22</v>
      </c>
      <c r="T17" s="493" t="s">
        <v>39</v>
      </c>
      <c r="U17" s="493" t="s">
        <v>40</v>
      </c>
      <c r="V17" s="493" t="s">
        <v>41</v>
      </c>
      <c r="W17" s="493" t="s">
        <v>42</v>
      </c>
      <c r="X17" s="493" t="s">
        <v>37</v>
      </c>
      <c r="Y17" s="493" t="s">
        <v>82</v>
      </c>
      <c r="Z17" s="482"/>
      <c r="AA17" s="46"/>
      <c r="AB17" s="173"/>
      <c r="AC17" s="173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</row>
    <row r="18" spans="1:72" s="48" customFormat="1" ht="69.75" customHeight="1" thickBot="1">
      <c r="A18" s="47"/>
      <c r="B18" s="475"/>
      <c r="C18" s="122" t="s">
        <v>43</v>
      </c>
      <c r="D18" s="122" t="s">
        <v>44</v>
      </c>
      <c r="E18" s="470"/>
      <c r="F18" s="121" t="s">
        <v>33</v>
      </c>
      <c r="G18" s="121" t="s">
        <v>45</v>
      </c>
      <c r="H18" s="121" t="s">
        <v>35</v>
      </c>
      <c r="I18" s="121" t="s">
        <v>46</v>
      </c>
      <c r="J18" s="470"/>
      <c r="K18" s="494"/>
      <c r="L18" s="494"/>
      <c r="M18" s="494"/>
      <c r="N18" s="494"/>
      <c r="O18" s="494"/>
      <c r="P18" s="494"/>
      <c r="Q18" s="479"/>
      <c r="R18" s="480"/>
      <c r="S18" s="493"/>
      <c r="T18" s="493"/>
      <c r="U18" s="493"/>
      <c r="V18" s="493"/>
      <c r="W18" s="493"/>
      <c r="X18" s="493"/>
      <c r="Y18" s="493" t="s">
        <v>82</v>
      </c>
      <c r="Z18" s="482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</row>
    <row r="19" spans="1:72" s="48" customFormat="1" ht="15.75" customHeight="1" thickBot="1">
      <c r="A19" s="47"/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5"/>
      <c r="T19" s="105"/>
      <c r="U19" s="105"/>
      <c r="V19" s="105"/>
      <c r="W19" s="105"/>
      <c r="X19" s="105"/>
      <c r="Y19" s="105"/>
      <c r="Z19" s="106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</row>
    <row r="20" spans="1:72" s="4" customFormat="1" ht="56.25" customHeight="1">
      <c r="A20" s="49"/>
      <c r="B20" s="342" t="s">
        <v>47</v>
      </c>
      <c r="C20" s="179">
        <f>PDM!C6</f>
        <v>119741553.78</v>
      </c>
      <c r="D20" s="179">
        <f>PDM!G39</f>
        <v>115168789.02000001</v>
      </c>
      <c r="E20" s="456">
        <v>19401046.540000003</v>
      </c>
      <c r="F20" s="180">
        <v>20317471.360000003</v>
      </c>
      <c r="G20" s="180">
        <v>34263746.809999987</v>
      </c>
      <c r="H20" s="180">
        <v>463146.87</v>
      </c>
      <c r="I20" s="181">
        <v>0</v>
      </c>
      <c r="J20" s="179">
        <f>SUM(E20:I20)</f>
        <v>74445411.579999998</v>
      </c>
      <c r="K20" s="180"/>
      <c r="L20" s="180"/>
      <c r="M20" s="180"/>
      <c r="N20" s="180"/>
      <c r="O20" s="180"/>
      <c r="P20" s="180"/>
      <c r="Q20" s="180"/>
      <c r="R20" s="180"/>
      <c r="S20" s="180">
        <f>J20</f>
        <v>74445411.579999998</v>
      </c>
      <c r="T20" s="179">
        <v>0</v>
      </c>
      <c r="U20" s="179">
        <v>0</v>
      </c>
      <c r="V20" s="179">
        <v>0</v>
      </c>
      <c r="W20" s="179">
        <v>0</v>
      </c>
      <c r="X20" s="179">
        <v>0</v>
      </c>
      <c r="Y20" s="179">
        <v>0</v>
      </c>
      <c r="Z20" s="178">
        <f>C20-S20</f>
        <v>45296142.200000003</v>
      </c>
      <c r="AA20" s="50"/>
      <c r="AB20" s="49"/>
      <c r="AC20" s="246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</row>
    <row r="21" spans="1:72" s="4" customFormat="1" ht="56.25" customHeight="1">
      <c r="A21" s="49"/>
      <c r="B21" s="343" t="s">
        <v>131</v>
      </c>
      <c r="C21" s="184">
        <v>19855885.98</v>
      </c>
      <c r="D21" s="184">
        <v>19533904</v>
      </c>
      <c r="E21" s="182">
        <v>6681729.4200000009</v>
      </c>
      <c r="F21" s="183">
        <v>0</v>
      </c>
      <c r="G21" s="183">
        <v>0</v>
      </c>
      <c r="H21" s="183">
        <v>0</v>
      </c>
      <c r="I21" s="183">
        <v>0</v>
      </c>
      <c r="J21" s="184">
        <f>SUM(E21:I21)</f>
        <v>6681729.4200000009</v>
      </c>
      <c r="K21" s="182"/>
      <c r="L21" s="182"/>
      <c r="M21" s="182"/>
      <c r="N21" s="182"/>
      <c r="O21" s="182"/>
      <c r="P21" s="182"/>
      <c r="Q21" s="182"/>
      <c r="R21" s="182"/>
      <c r="S21" s="184">
        <f>J21</f>
        <v>6681729.4200000009</v>
      </c>
      <c r="T21" s="184">
        <v>0</v>
      </c>
      <c r="U21" s="184">
        <v>0</v>
      </c>
      <c r="V21" s="184">
        <v>0</v>
      </c>
      <c r="W21" s="184">
        <v>0</v>
      </c>
      <c r="X21" s="184">
        <v>0</v>
      </c>
      <c r="Y21" s="184">
        <v>0</v>
      </c>
      <c r="Z21" s="344">
        <f>C21-S21</f>
        <v>13174156.559999999</v>
      </c>
      <c r="AA21" s="50"/>
      <c r="AB21" s="49"/>
      <c r="AC21" s="246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</row>
    <row r="22" spans="1:72" s="4" customFormat="1" ht="69" customHeight="1">
      <c r="A22" s="49"/>
      <c r="B22" s="53" t="s">
        <v>94</v>
      </c>
      <c r="C22" s="182">
        <f>FORTAMUN!C7</f>
        <v>949476221</v>
      </c>
      <c r="D22" s="184">
        <v>947467876.69000006</v>
      </c>
      <c r="E22" s="184"/>
      <c r="F22" s="184">
        <v>0</v>
      </c>
      <c r="G22" s="184">
        <v>0</v>
      </c>
      <c r="H22" s="183">
        <v>0</v>
      </c>
      <c r="I22" s="183">
        <v>0</v>
      </c>
      <c r="J22" s="183">
        <f>SUM(E22:I22)</f>
        <v>0</v>
      </c>
      <c r="K22" s="182"/>
      <c r="L22" s="182"/>
      <c r="M22" s="182"/>
      <c r="N22" s="182"/>
      <c r="O22" s="182"/>
      <c r="P22" s="182"/>
      <c r="Q22" s="182"/>
      <c r="R22" s="182"/>
      <c r="S22" s="184">
        <f t="shared" ref="S22:S23" si="0">J22</f>
        <v>0</v>
      </c>
      <c r="T22" s="182">
        <v>392502206.38000035</v>
      </c>
      <c r="U22" s="182">
        <v>93442327.439999998</v>
      </c>
      <c r="V22" s="182">
        <v>8169269.2800000003</v>
      </c>
      <c r="W22" s="183">
        <v>0</v>
      </c>
      <c r="X22" s="182">
        <v>85539391.959999993</v>
      </c>
      <c r="Y22" s="183">
        <v>0</v>
      </c>
      <c r="Z22" s="51">
        <f>C22-T22-U22-V22-W22-X22-Y22</f>
        <v>369823025.9399997</v>
      </c>
      <c r="AA22" s="52"/>
      <c r="AB22" s="49"/>
      <c r="AC22" s="49"/>
      <c r="AD22" s="246"/>
      <c r="AE22" s="132"/>
      <c r="AF22" s="49"/>
      <c r="AG22" s="54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</row>
    <row r="23" spans="1:72" s="4" customFormat="1" ht="69" customHeight="1">
      <c r="A23" s="49"/>
      <c r="B23" s="53" t="s">
        <v>130</v>
      </c>
      <c r="C23" s="182">
        <v>240056965</v>
      </c>
      <c r="D23" s="182">
        <f>'FAISMUN '!G77</f>
        <v>226402411.49400005</v>
      </c>
      <c r="E23" s="182">
        <v>54083839.040000007</v>
      </c>
      <c r="F23" s="184">
        <v>0</v>
      </c>
      <c r="G23" s="184">
        <v>0</v>
      </c>
      <c r="H23" s="182">
        <v>173211.2</v>
      </c>
      <c r="I23" s="183">
        <v>0</v>
      </c>
      <c r="J23" s="184">
        <f>SUM(E23:I23)</f>
        <v>54257050.24000001</v>
      </c>
      <c r="K23" s="182"/>
      <c r="L23" s="182"/>
      <c r="M23" s="182"/>
      <c r="N23" s="182"/>
      <c r="O23" s="182"/>
      <c r="P23" s="182"/>
      <c r="Q23" s="182"/>
      <c r="R23" s="182"/>
      <c r="S23" s="184">
        <f t="shared" si="0"/>
        <v>54257050.24000001</v>
      </c>
      <c r="T23" s="183">
        <v>0</v>
      </c>
      <c r="U23" s="183">
        <v>0</v>
      </c>
      <c r="V23" s="183">
        <v>0</v>
      </c>
      <c r="W23" s="183">
        <v>0</v>
      </c>
      <c r="X23" s="183">
        <v>0</v>
      </c>
      <c r="Y23" s="183">
        <v>0</v>
      </c>
      <c r="Z23" s="344">
        <f>C23-S23</f>
        <v>185799914.75999999</v>
      </c>
      <c r="AA23" s="52"/>
      <c r="AB23" s="49"/>
      <c r="AC23" s="49"/>
      <c r="AD23" s="246"/>
      <c r="AE23" s="132"/>
      <c r="AF23" s="49"/>
      <c r="AG23" s="54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</row>
    <row r="24" spans="1:72" s="49" customFormat="1" ht="26.25" thickBot="1">
      <c r="B24" s="165"/>
      <c r="C24" s="185"/>
      <c r="D24" s="185"/>
      <c r="E24" s="185"/>
      <c r="F24" s="185"/>
      <c r="G24" s="185"/>
      <c r="H24" s="185"/>
      <c r="I24" s="185"/>
      <c r="J24" s="186"/>
      <c r="K24" s="185"/>
      <c r="L24" s="187"/>
      <c r="M24" s="187"/>
      <c r="N24" s="187"/>
      <c r="O24" s="187"/>
      <c r="P24" s="187"/>
      <c r="Q24" s="187"/>
      <c r="R24" s="187"/>
      <c r="S24" s="186"/>
      <c r="T24" s="185"/>
      <c r="U24" s="185"/>
      <c r="V24" s="185"/>
      <c r="W24" s="188"/>
      <c r="X24" s="185"/>
      <c r="Y24" s="185"/>
      <c r="Z24" s="118"/>
      <c r="AA24" s="132"/>
      <c r="AB24" s="247"/>
      <c r="AD24" s="246"/>
      <c r="AE24" s="132"/>
    </row>
    <row r="25" spans="1:72" s="57" customFormat="1" ht="60.75" customHeight="1" thickBot="1">
      <c r="A25" s="55"/>
      <c r="B25" s="102"/>
      <c r="C25" s="56">
        <f t="shared" ref="C25:X25" si="1">SUM(C20:C24)</f>
        <v>1329130625.76</v>
      </c>
      <c r="D25" s="56">
        <f t="shared" si="1"/>
        <v>1308572981.204</v>
      </c>
      <c r="E25" s="56">
        <f t="shared" si="1"/>
        <v>80166615.000000015</v>
      </c>
      <c r="F25" s="56">
        <f t="shared" si="1"/>
        <v>20317471.360000003</v>
      </c>
      <c r="G25" s="56">
        <f t="shared" si="1"/>
        <v>34263746.809999987</v>
      </c>
      <c r="H25" s="56">
        <f t="shared" si="1"/>
        <v>636358.07000000007</v>
      </c>
      <c r="I25" s="56">
        <f t="shared" si="1"/>
        <v>0</v>
      </c>
      <c r="J25" s="56">
        <f t="shared" si="1"/>
        <v>135384191.24000001</v>
      </c>
      <c r="K25" s="56">
        <f t="shared" si="1"/>
        <v>0</v>
      </c>
      <c r="L25" s="56">
        <f t="shared" si="1"/>
        <v>0</v>
      </c>
      <c r="M25" s="56">
        <f t="shared" si="1"/>
        <v>0</v>
      </c>
      <c r="N25" s="56">
        <f t="shared" si="1"/>
        <v>0</v>
      </c>
      <c r="O25" s="56">
        <f t="shared" si="1"/>
        <v>0</v>
      </c>
      <c r="P25" s="56">
        <f t="shared" si="1"/>
        <v>0</v>
      </c>
      <c r="Q25" s="56">
        <f t="shared" si="1"/>
        <v>0</v>
      </c>
      <c r="R25" s="56">
        <f t="shared" si="1"/>
        <v>0</v>
      </c>
      <c r="S25" s="56">
        <f t="shared" si="1"/>
        <v>135384191.24000001</v>
      </c>
      <c r="T25" s="56">
        <f t="shared" si="1"/>
        <v>392502206.38000035</v>
      </c>
      <c r="U25" s="162">
        <f t="shared" si="1"/>
        <v>93442327.439999998</v>
      </c>
      <c r="V25" s="162">
        <f t="shared" si="1"/>
        <v>8169269.2800000003</v>
      </c>
      <c r="W25" s="117">
        <f t="shared" si="1"/>
        <v>0</v>
      </c>
      <c r="X25" s="162">
        <f t="shared" si="1"/>
        <v>85539391.959999993</v>
      </c>
      <c r="Y25" s="162">
        <f>SUM(Y18:Y24)</f>
        <v>0</v>
      </c>
      <c r="Z25" s="56">
        <f>SUM(Z20:Z24)</f>
        <v>614093239.45999968</v>
      </c>
      <c r="AA25" s="100"/>
      <c r="AB25" s="119"/>
      <c r="AC25" s="55"/>
      <c r="AD25" s="281"/>
      <c r="AE25" s="282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</row>
    <row r="26" spans="1:72" s="57" customFormat="1" ht="36" customHeight="1" thickTop="1">
      <c r="A26" s="55"/>
      <c r="B26" s="243"/>
      <c r="C26" s="58"/>
      <c r="D26" s="101"/>
      <c r="E26" s="59"/>
      <c r="F26" s="138"/>
      <c r="G26" s="138"/>
      <c r="H26" s="58"/>
      <c r="I26" s="59"/>
      <c r="J26" s="58"/>
      <c r="K26" s="59"/>
      <c r="L26" s="59"/>
      <c r="M26" s="59"/>
      <c r="N26" s="59"/>
      <c r="O26" s="59"/>
      <c r="P26" s="59"/>
      <c r="Q26" s="59"/>
      <c r="R26" s="59"/>
      <c r="S26" s="60"/>
      <c r="T26" s="59"/>
      <c r="U26" s="59"/>
      <c r="V26" s="59"/>
      <c r="W26" s="59"/>
      <c r="X26" s="59"/>
      <c r="Y26" s="59"/>
      <c r="Z26" s="59"/>
      <c r="AA26" s="55"/>
      <c r="AB26" s="55"/>
      <c r="AC26" s="55"/>
      <c r="AD26" s="281"/>
      <c r="AE26" s="282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</row>
    <row r="27" spans="1:72" s="4" customFormat="1" ht="35.1" customHeight="1">
      <c r="A27" s="49"/>
      <c r="B27" s="244"/>
      <c r="C27" s="61" t="s">
        <v>48</v>
      </c>
      <c r="D27" s="62">
        <v>1000</v>
      </c>
      <c r="E27" s="63">
        <f>F25</f>
        <v>20317471.360000003</v>
      </c>
      <c r="F27" s="64"/>
      <c r="G27" s="436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5">
        <f>F25</f>
        <v>20317471.360000003</v>
      </c>
      <c r="U27" s="393"/>
      <c r="V27" s="393"/>
      <c r="W27" s="394"/>
      <c r="X27" s="287"/>
      <c r="Y27" s="288"/>
      <c r="Z27" s="59"/>
      <c r="AA27" s="49"/>
      <c r="AB27" s="49"/>
      <c r="AC27" s="49"/>
      <c r="AD27" s="246"/>
      <c r="AE27" s="246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</row>
    <row r="28" spans="1:72" s="4" customFormat="1" ht="35.1" customHeight="1">
      <c r="A28" s="49"/>
      <c r="B28" s="245"/>
      <c r="C28" s="61" t="s">
        <v>48</v>
      </c>
      <c r="D28" s="62">
        <v>2000</v>
      </c>
      <c r="E28" s="63">
        <f>G25</f>
        <v>34263746.809999987</v>
      </c>
      <c r="F28" s="64"/>
      <c r="G28" s="436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5">
        <f>G25</f>
        <v>34263746.809999987</v>
      </c>
      <c r="U28" s="393"/>
      <c r="V28" s="393"/>
      <c r="W28" s="394"/>
      <c r="X28" s="169"/>
      <c r="Y28" s="169"/>
      <c r="Z28"/>
      <c r="AA28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</row>
    <row r="29" spans="1:72" s="4" customFormat="1" ht="35.1" customHeight="1">
      <c r="A29" s="49"/>
      <c r="B29" s="245"/>
      <c r="C29" s="61" t="s">
        <v>48</v>
      </c>
      <c r="D29" s="62">
        <v>3000</v>
      </c>
      <c r="E29" s="63">
        <f>H25</f>
        <v>636358.07000000007</v>
      </c>
      <c r="F29" s="64"/>
      <c r="G29" s="436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5">
        <f>H25</f>
        <v>636358.07000000007</v>
      </c>
      <c r="U29" s="393"/>
      <c r="V29" s="393"/>
      <c r="W29" s="394"/>
      <c r="X29" s="38"/>
      <c r="Y29" s="38"/>
      <c r="Z29" s="38"/>
      <c r="AA29" s="38"/>
      <c r="AB29" s="132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</row>
    <row r="30" spans="1:72" s="4" customFormat="1" ht="35.1" customHeight="1">
      <c r="A30" s="49"/>
      <c r="B30" s="245"/>
      <c r="C30" s="61" t="s">
        <v>48</v>
      </c>
      <c r="D30" s="62">
        <v>6000</v>
      </c>
      <c r="E30" s="63">
        <f>E25</f>
        <v>80166615.000000015</v>
      </c>
      <c r="F30" s="64"/>
      <c r="G30" s="436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5">
        <f>E25</f>
        <v>80166615.000000015</v>
      </c>
      <c r="U30" s="393"/>
      <c r="V30" s="393"/>
      <c r="W30" s="394"/>
      <c r="X30" s="38"/>
      <c r="Y30" s="38"/>
      <c r="Z30" s="38"/>
      <c r="AA30" s="38"/>
      <c r="AB30" s="132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</row>
    <row r="31" spans="1:72" s="4" customFormat="1" ht="35.1" customHeight="1" thickBot="1">
      <c r="A31" s="49"/>
      <c r="B31" s="67"/>
      <c r="C31" s="68" t="s">
        <v>6</v>
      </c>
      <c r="D31" s="69"/>
      <c r="E31" s="69">
        <f>SUM(E27:E30)</f>
        <v>135384191.24000001</v>
      </c>
      <c r="F31" s="69"/>
      <c r="G31" s="174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0">
        <f>S27+S28+S29+S30</f>
        <v>135384191.24000001</v>
      </c>
      <c r="U31" s="392"/>
      <c r="V31" s="393"/>
      <c r="W31" s="394"/>
      <c r="X31" s="269"/>
      <c r="Y31" s="268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</row>
    <row r="32" spans="1:72" s="4" customFormat="1" ht="35.1" customHeight="1" thickTop="1">
      <c r="A32" s="49"/>
      <c r="B32" s="67"/>
      <c r="C32" s="68"/>
      <c r="D32" s="69"/>
      <c r="E32" s="69"/>
      <c r="F32" s="69"/>
      <c r="G32" s="174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109"/>
      <c r="U32" s="288"/>
      <c r="V32" s="101"/>
      <c r="W32" s="58"/>
      <c r="X32" s="270"/>
      <c r="Y32" s="163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</row>
    <row r="33" spans="1:72" s="4" customFormat="1" ht="35.1" customHeight="1">
      <c r="A33" s="49"/>
      <c r="B33" s="455"/>
      <c r="C33" s="464"/>
      <c r="D33" s="465"/>
      <c r="E33" s="455"/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</row>
    <row r="34" spans="1:72" s="4" customFormat="1" ht="35.1" hidden="1" customHeight="1">
      <c r="A34" s="49"/>
      <c r="B34" s="67"/>
      <c r="C34" s="68"/>
      <c r="D34" s="69"/>
      <c r="E34" s="174"/>
      <c r="F34" s="174"/>
      <c r="G34" s="174"/>
      <c r="H34" s="174"/>
      <c r="I34" s="174"/>
      <c r="J34" s="174"/>
      <c r="K34" s="174"/>
      <c r="L34" s="174"/>
      <c r="M34" s="174"/>
      <c r="N34" s="69"/>
      <c r="O34" s="69"/>
      <c r="P34" s="69"/>
      <c r="Q34" s="69"/>
      <c r="R34" s="69"/>
      <c r="S34" s="109"/>
      <c r="T34" s="11"/>
      <c r="U34" s="69"/>
      <c r="V34" s="69"/>
      <c r="W34" s="71"/>
      <c r="X34" s="66"/>
      <c r="Y34" s="163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</row>
    <row r="35" spans="1:72" s="4" customFormat="1" ht="35.1" hidden="1" customHeight="1">
      <c r="A35" s="49"/>
      <c r="B35" s="492" t="s">
        <v>50</v>
      </c>
      <c r="C35" s="492"/>
      <c r="D35" s="72"/>
      <c r="E35" s="283"/>
      <c r="F35" s="283"/>
      <c r="G35" s="283"/>
      <c r="H35" s="283"/>
      <c r="I35" s="308"/>
      <c r="J35" s="308"/>
      <c r="K35" s="308"/>
      <c r="L35" s="308"/>
      <c r="M35" s="308"/>
      <c r="N35" s="66"/>
      <c r="O35" s="66"/>
      <c r="P35" s="66"/>
      <c r="Q35" s="66"/>
      <c r="R35" s="66"/>
      <c r="S35" s="66"/>
      <c r="T35" s="98"/>
      <c r="U35" s="66"/>
      <c r="V35" s="157" t="s">
        <v>51</v>
      </c>
      <c r="W35" s="157"/>
      <c r="X35" s="157"/>
      <c r="Y35" s="66"/>
      <c r="Z35" s="157"/>
      <c r="AA35" s="110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</row>
    <row r="36" spans="1:72" s="4" customFormat="1" ht="21.75" hidden="1" customHeight="1">
      <c r="A36" s="49"/>
      <c r="B36" s="487" t="s">
        <v>49</v>
      </c>
      <c r="C36" s="487"/>
      <c r="D36" s="107"/>
      <c r="E36" s="284"/>
      <c r="F36" s="284"/>
      <c r="G36" s="285"/>
      <c r="H36" s="107"/>
      <c r="I36" s="285"/>
      <c r="J36" s="285"/>
      <c r="K36" s="285"/>
      <c r="L36" s="285"/>
      <c r="M36" s="285"/>
      <c r="N36" s="107"/>
      <c r="O36" s="107"/>
      <c r="P36" s="107"/>
      <c r="Q36" s="107"/>
      <c r="R36" s="107"/>
      <c r="S36" s="107"/>
      <c r="T36" s="98"/>
      <c r="U36" s="66"/>
      <c r="V36" s="155" t="s">
        <v>57</v>
      </c>
      <c r="W36" s="155"/>
      <c r="X36" s="155"/>
      <c r="Y36" s="157"/>
      <c r="Z36" s="155"/>
      <c r="AA36" s="140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</row>
    <row r="37" spans="1:72" s="4" customFormat="1" ht="35.1" hidden="1" customHeight="1">
      <c r="A37" s="49"/>
      <c r="B37" s="488" t="s">
        <v>56</v>
      </c>
      <c r="C37" s="488"/>
      <c r="D37" s="108"/>
      <c r="E37" s="275"/>
      <c r="F37" s="275"/>
      <c r="G37" s="286"/>
      <c r="H37" s="108"/>
      <c r="I37" s="286"/>
      <c r="J37" s="286"/>
      <c r="K37" s="286"/>
      <c r="L37" s="286"/>
      <c r="M37" s="286"/>
      <c r="N37" s="108"/>
      <c r="O37" s="108"/>
      <c r="P37" s="108"/>
      <c r="Q37" s="108"/>
      <c r="R37" s="108"/>
      <c r="S37" s="108"/>
      <c r="T37" s="66"/>
      <c r="U37" s="491" t="s">
        <v>83</v>
      </c>
      <c r="V37" s="491"/>
      <c r="W37" s="491"/>
      <c r="X37" s="156"/>
      <c r="Y37" s="155"/>
      <c r="Z37" s="156"/>
      <c r="AA37" s="141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</row>
    <row r="38" spans="1:72" ht="35.1" hidden="1" customHeight="1">
      <c r="B38" s="73"/>
      <c r="C38" s="74"/>
      <c r="D38" s="75"/>
      <c r="E38" s="276"/>
      <c r="F38" s="276"/>
      <c r="G38" s="277"/>
      <c r="H38" s="314"/>
      <c r="I38" s="276"/>
      <c r="J38" s="277"/>
      <c r="K38" s="277"/>
      <c r="L38" s="277"/>
      <c r="M38" s="277"/>
      <c r="N38" s="74"/>
      <c r="O38" s="74"/>
      <c r="P38" s="74"/>
      <c r="Q38" s="74"/>
      <c r="R38" s="74"/>
      <c r="S38" s="76"/>
      <c r="T38" s="77"/>
      <c r="U38" s="77"/>
      <c r="V38" s="77"/>
      <c r="W38" s="141"/>
      <c r="X38" s="141"/>
      <c r="Y38" s="156"/>
      <c r="Z38" s="141"/>
      <c r="AA38" s="141"/>
    </row>
    <row r="39" spans="1:72" ht="23.25" customHeight="1">
      <c r="B39" s="78"/>
      <c r="C39" s="79"/>
      <c r="D39" s="80"/>
      <c r="E39" s="283"/>
      <c r="F39" s="254"/>
      <c r="G39" s="454"/>
      <c r="H39" s="265"/>
      <c r="I39" s="255"/>
      <c r="J39" s="255"/>
      <c r="K39" s="255"/>
      <c r="L39" s="255"/>
      <c r="M39" s="255"/>
      <c r="N39" s="79"/>
      <c r="O39" s="79"/>
      <c r="P39" s="79"/>
      <c r="Q39" s="79"/>
      <c r="R39" s="79"/>
      <c r="S39" s="489"/>
      <c r="T39" s="489"/>
      <c r="U39" s="489"/>
      <c r="V39" s="489"/>
      <c r="W39" s="489"/>
      <c r="X39" s="489"/>
      <c r="Y39" s="141"/>
      <c r="Z39" s="77"/>
    </row>
    <row r="40" spans="1:72" s="81" customFormat="1" ht="33.75" customHeight="1">
      <c r="B40" s="78"/>
      <c r="C40" s="82"/>
      <c r="D40" s="82"/>
      <c r="E40" s="252"/>
      <c r="F40" s="253"/>
      <c r="G40" s="253"/>
      <c r="H40" s="315"/>
      <c r="I40" s="253"/>
      <c r="J40" s="253"/>
      <c r="K40" s="83"/>
      <c r="L40" s="83"/>
      <c r="M40" s="83"/>
      <c r="N40" s="83"/>
      <c r="O40" s="83"/>
      <c r="P40" s="83"/>
      <c r="Q40" s="83"/>
      <c r="R40" s="83"/>
      <c r="S40" s="176"/>
      <c r="T40" s="176"/>
      <c r="U40" s="176"/>
      <c r="V40" s="176"/>
      <c r="W40" s="176"/>
      <c r="X40" s="176"/>
      <c r="Y40" s="159"/>
    </row>
    <row r="41" spans="1:72" ht="20.25">
      <c r="B41" s="84"/>
      <c r="C41" s="79"/>
      <c r="D41" s="85"/>
      <c r="E41" s="254"/>
      <c r="F41" s="255"/>
      <c r="G41" s="255"/>
      <c r="H41" s="255"/>
      <c r="I41" s="255"/>
      <c r="J41" s="255"/>
      <c r="K41" s="79"/>
      <c r="L41" s="79"/>
      <c r="M41" s="79"/>
      <c r="N41" s="79"/>
      <c r="O41" s="79"/>
      <c r="P41" s="79"/>
      <c r="Q41" s="79"/>
      <c r="R41" s="79"/>
      <c r="S41" s="176"/>
      <c r="T41" s="176"/>
      <c r="U41" s="176"/>
      <c r="V41" s="176"/>
      <c r="W41" s="176"/>
      <c r="X41" s="176"/>
      <c r="Y41" s="160"/>
    </row>
    <row r="42" spans="1:72">
      <c r="B42" s="86"/>
      <c r="C42" s="87"/>
      <c r="D42" s="88"/>
      <c r="E42" s="278"/>
      <c r="F42" s="279"/>
      <c r="G42" s="279"/>
      <c r="H42" s="279"/>
      <c r="I42" s="279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160"/>
    </row>
    <row r="43" spans="1:72">
      <c r="B43" s="86"/>
      <c r="C43" s="86"/>
      <c r="D43" s="86"/>
      <c r="E43" s="278"/>
      <c r="F43" s="279"/>
      <c r="G43" s="280"/>
      <c r="H43" s="279"/>
      <c r="I43" s="279"/>
      <c r="J43" s="87"/>
      <c r="K43" s="87"/>
      <c r="L43" s="87"/>
      <c r="M43" s="87"/>
      <c r="N43" s="490"/>
      <c r="O43" s="490"/>
      <c r="P43" s="490"/>
      <c r="Q43" s="490"/>
      <c r="R43" s="490"/>
      <c r="S43" s="87"/>
      <c r="T43" s="87"/>
      <c r="U43" s="87"/>
      <c r="V43" s="87"/>
      <c r="W43" s="87"/>
      <c r="X43" s="87"/>
      <c r="Y43" s="87"/>
    </row>
    <row r="44" spans="1:72" ht="15.75">
      <c r="B44" s="484"/>
      <c r="C44" s="484"/>
      <c r="D44" s="86"/>
      <c r="E44" s="278"/>
      <c r="F44" s="279"/>
      <c r="G44" s="279"/>
      <c r="H44" s="279"/>
      <c r="I44" s="279"/>
      <c r="J44" s="87"/>
      <c r="K44" s="87"/>
      <c r="L44" s="87"/>
      <c r="M44" s="89"/>
      <c r="N44" s="486" t="s">
        <v>457</v>
      </c>
      <c r="O44" s="486"/>
      <c r="P44" s="486"/>
      <c r="Q44" s="486"/>
      <c r="R44" s="486"/>
      <c r="S44" s="486"/>
      <c r="T44" s="486"/>
      <c r="U44" s="486"/>
      <c r="V44" s="486"/>
      <c r="W44" s="486"/>
      <c r="X44" s="486"/>
      <c r="Y44" s="87"/>
    </row>
    <row r="45" spans="1:72" ht="15" customHeight="1">
      <c r="B45" s="484"/>
      <c r="C45" s="484"/>
      <c r="D45" s="86"/>
      <c r="E45" s="87"/>
      <c r="F45" s="87"/>
      <c r="G45" s="87"/>
      <c r="H45" s="280"/>
      <c r="I45" s="87"/>
      <c r="J45" s="87"/>
      <c r="K45" s="87"/>
      <c r="L45" s="87"/>
      <c r="M45" s="90"/>
      <c r="N45" s="485" t="s">
        <v>458</v>
      </c>
      <c r="O45" s="485"/>
      <c r="P45" s="485"/>
      <c r="Q45" s="485"/>
      <c r="R45" s="485"/>
      <c r="S45" s="485"/>
      <c r="T45" s="485"/>
      <c r="U45" s="485"/>
      <c r="V45" s="485"/>
      <c r="W45" s="485"/>
      <c r="X45" s="485"/>
      <c r="Y45" s="87"/>
    </row>
    <row r="46" spans="1:72" ht="15.75">
      <c r="B46" s="86"/>
      <c r="C46" s="86"/>
      <c r="D46" s="86"/>
      <c r="E46" s="87"/>
      <c r="F46" s="87"/>
      <c r="G46" s="87"/>
      <c r="H46" s="280"/>
      <c r="I46" s="87"/>
      <c r="J46" s="87"/>
      <c r="K46" s="87"/>
      <c r="L46" s="87"/>
      <c r="M46" s="90"/>
      <c r="N46" s="485"/>
      <c r="O46" s="485"/>
      <c r="P46" s="485"/>
      <c r="Q46" s="485"/>
      <c r="R46" s="485"/>
      <c r="S46" s="485"/>
      <c r="T46" s="485"/>
      <c r="U46" s="485"/>
      <c r="V46" s="485"/>
      <c r="W46" s="485"/>
      <c r="X46" s="485"/>
      <c r="Y46" s="158"/>
    </row>
    <row r="47" spans="1:72" ht="15.75">
      <c r="B47" s="91"/>
      <c r="C47" s="87"/>
      <c r="D47" s="86"/>
      <c r="E47" s="87"/>
      <c r="F47" s="87"/>
      <c r="G47" s="87"/>
      <c r="H47" s="280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158"/>
      <c r="AA47" s="92"/>
    </row>
    <row r="48" spans="1:72">
      <c r="B48" s="86"/>
      <c r="C48" s="87"/>
      <c r="D48" s="86"/>
      <c r="E48" s="279"/>
      <c r="F48" s="280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</row>
    <row r="49" spans="2:25">
      <c r="B49" s="86"/>
      <c r="C49" s="87"/>
      <c r="D49" s="86"/>
      <c r="E49" s="279"/>
      <c r="F49" s="280"/>
      <c r="G49" s="87"/>
      <c r="H49" s="87"/>
      <c r="I49" s="87"/>
      <c r="J49" s="87"/>
      <c r="K49" s="87"/>
      <c r="L49" s="87"/>
      <c r="M49" s="87"/>
      <c r="N49" s="87"/>
      <c r="O49" s="91"/>
      <c r="P49" s="91"/>
      <c r="Q49" s="91"/>
      <c r="R49" s="91"/>
      <c r="S49" s="87"/>
      <c r="T49" s="87"/>
      <c r="U49" s="87"/>
      <c r="V49" s="278"/>
      <c r="W49" s="278"/>
      <c r="X49" s="278"/>
      <c r="Y49" s="87"/>
    </row>
    <row r="50" spans="2:25">
      <c r="B50" s="86"/>
      <c r="C50" s="87"/>
      <c r="D50" s="86"/>
      <c r="E50" s="279"/>
      <c r="F50" s="280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278"/>
      <c r="W50" s="279"/>
      <c r="X50" s="280"/>
      <c r="Y50" s="87"/>
    </row>
    <row r="51" spans="2:25" ht="24.95" customHeight="1">
      <c r="B51" s="36"/>
      <c r="C51" s="87"/>
      <c r="D51" s="86"/>
      <c r="E51" s="279"/>
      <c r="F51" s="280"/>
      <c r="G51" s="87"/>
      <c r="K51" s="93"/>
      <c r="L51" s="93"/>
      <c r="M51" s="93"/>
      <c r="N51" s="94"/>
      <c r="O51" s="94"/>
      <c r="Q51" s="94"/>
      <c r="V51" s="453"/>
      <c r="W51" s="168"/>
      <c r="X51" s="259"/>
      <c r="Y51" s="87"/>
    </row>
    <row r="52" spans="2:25" ht="24.95" customHeight="1">
      <c r="C52" s="87"/>
      <c r="D52" s="86"/>
      <c r="E52" s="279"/>
      <c r="F52" s="279"/>
      <c r="G52" s="87"/>
      <c r="K52" s="93"/>
      <c r="L52" s="93"/>
      <c r="M52" s="93"/>
      <c r="N52" s="95"/>
      <c r="O52" s="94"/>
      <c r="P52" s="94"/>
      <c r="Q52" s="94"/>
      <c r="V52" s="453"/>
      <c r="W52" s="168"/>
      <c r="X52" s="259"/>
      <c r="Y52" s="87"/>
    </row>
    <row r="53" spans="2:25" ht="24.95" customHeight="1">
      <c r="C53" s="87"/>
      <c r="D53" s="86"/>
      <c r="E53" s="87"/>
      <c r="F53" s="87"/>
      <c r="G53" s="87"/>
      <c r="K53" s="96"/>
      <c r="L53" s="96"/>
      <c r="M53" s="96"/>
      <c r="N53" s="95"/>
      <c r="O53" s="94"/>
      <c r="Q53" s="94"/>
      <c r="V53" s="453"/>
      <c r="W53" s="168"/>
      <c r="X53" s="259"/>
    </row>
    <row r="54" spans="2:25" ht="24.95" customHeight="1">
      <c r="C54" s="87"/>
      <c r="D54" s="86"/>
      <c r="E54" s="87"/>
      <c r="F54" s="87"/>
      <c r="G54" s="87"/>
      <c r="K54" s="96"/>
      <c r="L54" s="96"/>
      <c r="M54" s="96"/>
      <c r="N54" s="95"/>
      <c r="O54" s="94"/>
      <c r="P54" s="97"/>
      <c r="Q54" s="94"/>
      <c r="V54" s="453"/>
      <c r="W54" s="168"/>
      <c r="X54" s="259"/>
    </row>
    <row r="55" spans="2:25" ht="24.95" customHeight="1">
      <c r="C55" s="87"/>
      <c r="D55" s="86"/>
      <c r="E55" s="87"/>
      <c r="F55" s="87"/>
      <c r="G55" s="87"/>
      <c r="P55" s="98"/>
    </row>
    <row r="56" spans="2:25" ht="24.95" customHeight="1">
      <c r="B56" s="99"/>
      <c r="C56" s="87"/>
      <c r="D56" s="86"/>
      <c r="E56" s="87"/>
      <c r="F56" s="87"/>
      <c r="G56" s="87"/>
      <c r="P56" s="98"/>
    </row>
    <row r="57" spans="2:25" ht="24.95" customHeight="1">
      <c r="B57" s="36"/>
      <c r="C57" s="87"/>
      <c r="D57" s="86"/>
      <c r="E57" s="87"/>
      <c r="F57" s="87"/>
      <c r="G57" s="87"/>
      <c r="O57" s="98"/>
      <c r="P57" s="98"/>
    </row>
    <row r="58" spans="2:25" ht="24.95" customHeight="1">
      <c r="B58" s="37"/>
      <c r="C58" s="87"/>
      <c r="D58" s="86"/>
      <c r="E58" s="87"/>
      <c r="F58" s="87"/>
      <c r="G58" s="87"/>
      <c r="O58" s="98"/>
    </row>
    <row r="59" spans="2:25" ht="24.95" customHeight="1">
      <c r="C59" s="87"/>
      <c r="D59" s="86"/>
      <c r="E59" s="87"/>
      <c r="F59" s="87"/>
      <c r="G59" s="87"/>
      <c r="O59" s="98"/>
    </row>
    <row r="60" spans="2:25" ht="24.95" customHeight="1"/>
    <row r="61" spans="2:25" ht="24.95" customHeight="1"/>
    <row r="62" spans="2:25" ht="24.95" customHeight="1"/>
    <row r="63" spans="2:25" ht="24.95" customHeight="1"/>
  </sheetData>
  <mergeCells count="42">
    <mergeCell ref="B9:Z9"/>
    <mergeCell ref="B10:Z10"/>
    <mergeCell ref="B11:Z11"/>
    <mergeCell ref="Y17:Y18"/>
    <mergeCell ref="W17:W18"/>
    <mergeCell ref="L17:L18"/>
    <mergeCell ref="M17:M18"/>
    <mergeCell ref="N17:N18"/>
    <mergeCell ref="O17:O18"/>
    <mergeCell ref="B35:C35"/>
    <mergeCell ref="X17:X18"/>
    <mergeCell ref="P17:P18"/>
    <mergeCell ref="S17:S18"/>
    <mergeCell ref="T17:T18"/>
    <mergeCell ref="U17:U18"/>
    <mergeCell ref="V17:V18"/>
    <mergeCell ref="K17:K18"/>
    <mergeCell ref="B45:C45"/>
    <mergeCell ref="N45:X46"/>
    <mergeCell ref="B44:C44"/>
    <mergeCell ref="N44:X44"/>
    <mergeCell ref="B36:C36"/>
    <mergeCell ref="B37:C37"/>
    <mergeCell ref="S39:X39"/>
    <mergeCell ref="N43:R43"/>
    <mergeCell ref="U37:W37"/>
    <mergeCell ref="X15:Z15"/>
    <mergeCell ref="J17:J18"/>
    <mergeCell ref="B6:Z6"/>
    <mergeCell ref="B7:Z7"/>
    <mergeCell ref="B8:Z8"/>
    <mergeCell ref="B12:Z12"/>
    <mergeCell ref="B16:B18"/>
    <mergeCell ref="C16:D17"/>
    <mergeCell ref="E16:J16"/>
    <mergeCell ref="K16:P16"/>
    <mergeCell ref="Q16:Q18"/>
    <mergeCell ref="R16:R18"/>
    <mergeCell ref="S16:X16"/>
    <mergeCell ref="Z16:Z18"/>
    <mergeCell ref="E17:E18"/>
    <mergeCell ref="F17:H17"/>
  </mergeCells>
  <printOptions horizontalCentered="1"/>
  <pageMargins left="0" right="0" top="0" bottom="0" header="0.31496062992125984" footer="0.31496062992125984"/>
  <pageSetup scale="47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zoomScaleNormal="100" workbookViewId="0">
      <pane ySplit="1" topLeftCell="A2" activePane="bottomLeft" state="frozen"/>
      <selection pane="bottomLeft" activeCell="A3" sqref="A3:T3"/>
    </sheetView>
  </sheetViews>
  <sheetFormatPr baseColWidth="10" defaultRowHeight="15"/>
  <cols>
    <col min="1" max="1" width="11.42578125" customWidth="1"/>
    <col min="2" max="2" width="14.140625" customWidth="1"/>
    <col min="3" max="3" width="16.7109375" customWidth="1"/>
    <col min="4" max="4" width="5.7109375" customWidth="1"/>
    <col min="5" max="5" width="7.7109375" customWidth="1"/>
    <col min="6" max="6" width="33.42578125" customWidth="1"/>
    <col min="7" max="7" width="14.42578125" customWidth="1"/>
    <col min="8" max="9" width="14.140625" customWidth="1"/>
    <col min="10" max="10" width="7.5703125" customWidth="1"/>
    <col min="11" max="11" width="9.28515625" style="10" customWidth="1"/>
    <col min="12" max="12" width="7.85546875" style="10" customWidth="1"/>
    <col min="13" max="13" width="8.42578125" customWidth="1"/>
    <col min="14" max="14" width="7.7109375" customWidth="1"/>
    <col min="15" max="15" width="10.42578125" customWidth="1"/>
    <col min="16" max="16" width="9" customWidth="1"/>
    <col min="17" max="17" width="8.5703125" style="5" customWidth="1"/>
    <col min="18" max="18" width="11.7109375" customWidth="1"/>
    <col min="19" max="19" width="21.7109375" customWidth="1"/>
    <col min="20" max="20" width="10.28515625" customWidth="1"/>
    <col min="200" max="200" width="11.5703125" customWidth="1"/>
    <col min="202" max="202" width="12.42578125" customWidth="1"/>
    <col min="203" max="203" width="12" customWidth="1"/>
    <col min="204" max="204" width="28.85546875" customWidth="1"/>
    <col min="206" max="207" width="0" hidden="1" customWidth="1"/>
    <col min="208" max="208" width="14.5703125" customWidth="1"/>
    <col min="209" max="210" width="0" hidden="1" customWidth="1"/>
    <col min="212" max="213" width="0" hidden="1" customWidth="1"/>
    <col min="223" max="223" width="0" hidden="1" customWidth="1"/>
    <col min="456" max="456" width="11.5703125" customWidth="1"/>
    <col min="458" max="458" width="12.42578125" customWidth="1"/>
    <col min="459" max="459" width="12" customWidth="1"/>
    <col min="460" max="460" width="28.85546875" customWidth="1"/>
    <col min="462" max="463" width="0" hidden="1" customWidth="1"/>
    <col min="464" max="464" width="14.5703125" customWidth="1"/>
    <col min="465" max="466" width="0" hidden="1" customWidth="1"/>
    <col min="468" max="469" width="0" hidden="1" customWidth="1"/>
    <col min="479" max="479" width="0" hidden="1" customWidth="1"/>
    <col min="712" max="712" width="11.5703125" customWidth="1"/>
    <col min="714" max="714" width="12.42578125" customWidth="1"/>
    <col min="715" max="715" width="12" customWidth="1"/>
    <col min="716" max="716" width="28.85546875" customWidth="1"/>
    <col min="718" max="719" width="0" hidden="1" customWidth="1"/>
    <col min="720" max="720" width="14.5703125" customWidth="1"/>
    <col min="721" max="722" width="0" hidden="1" customWidth="1"/>
    <col min="724" max="725" width="0" hidden="1" customWidth="1"/>
    <col min="735" max="735" width="0" hidden="1" customWidth="1"/>
    <col min="968" max="968" width="11.5703125" customWidth="1"/>
    <col min="970" max="970" width="12.42578125" customWidth="1"/>
    <col min="971" max="971" width="12" customWidth="1"/>
    <col min="972" max="972" width="28.85546875" customWidth="1"/>
    <col min="974" max="975" width="0" hidden="1" customWidth="1"/>
    <col min="976" max="976" width="14.5703125" customWidth="1"/>
    <col min="977" max="978" width="0" hidden="1" customWidth="1"/>
    <col min="980" max="981" width="0" hidden="1" customWidth="1"/>
    <col min="991" max="991" width="0" hidden="1" customWidth="1"/>
    <col min="1224" max="1224" width="11.5703125" customWidth="1"/>
    <col min="1226" max="1226" width="12.42578125" customWidth="1"/>
    <col min="1227" max="1227" width="12" customWidth="1"/>
    <col min="1228" max="1228" width="28.85546875" customWidth="1"/>
    <col min="1230" max="1231" width="0" hidden="1" customWidth="1"/>
    <col min="1232" max="1232" width="14.5703125" customWidth="1"/>
    <col min="1233" max="1234" width="0" hidden="1" customWidth="1"/>
    <col min="1236" max="1237" width="0" hidden="1" customWidth="1"/>
    <col min="1247" max="1247" width="0" hidden="1" customWidth="1"/>
    <col min="1480" max="1480" width="11.5703125" customWidth="1"/>
    <col min="1482" max="1482" width="12.42578125" customWidth="1"/>
    <col min="1483" max="1483" width="12" customWidth="1"/>
    <col min="1484" max="1484" width="28.85546875" customWidth="1"/>
    <col min="1486" max="1487" width="0" hidden="1" customWidth="1"/>
    <col min="1488" max="1488" width="14.5703125" customWidth="1"/>
    <col min="1489" max="1490" width="0" hidden="1" customWidth="1"/>
    <col min="1492" max="1493" width="0" hidden="1" customWidth="1"/>
    <col min="1503" max="1503" width="0" hidden="1" customWidth="1"/>
    <col min="1736" max="1736" width="11.5703125" customWidth="1"/>
    <col min="1738" max="1738" width="12.42578125" customWidth="1"/>
    <col min="1739" max="1739" width="12" customWidth="1"/>
    <col min="1740" max="1740" width="28.85546875" customWidth="1"/>
    <col min="1742" max="1743" width="0" hidden="1" customWidth="1"/>
    <col min="1744" max="1744" width="14.5703125" customWidth="1"/>
    <col min="1745" max="1746" width="0" hidden="1" customWidth="1"/>
    <col min="1748" max="1749" width="0" hidden="1" customWidth="1"/>
    <col min="1759" max="1759" width="0" hidden="1" customWidth="1"/>
    <col min="1992" max="1992" width="11.5703125" customWidth="1"/>
    <col min="1994" max="1994" width="12.42578125" customWidth="1"/>
    <col min="1995" max="1995" width="12" customWidth="1"/>
    <col min="1996" max="1996" width="28.85546875" customWidth="1"/>
    <col min="1998" max="1999" width="0" hidden="1" customWidth="1"/>
    <col min="2000" max="2000" width="14.5703125" customWidth="1"/>
    <col min="2001" max="2002" width="0" hidden="1" customWidth="1"/>
    <col min="2004" max="2005" width="0" hidden="1" customWidth="1"/>
    <col min="2015" max="2015" width="0" hidden="1" customWidth="1"/>
    <col min="2248" max="2248" width="11.5703125" customWidth="1"/>
    <col min="2250" max="2250" width="12.42578125" customWidth="1"/>
    <col min="2251" max="2251" width="12" customWidth="1"/>
    <col min="2252" max="2252" width="28.85546875" customWidth="1"/>
    <col min="2254" max="2255" width="0" hidden="1" customWidth="1"/>
    <col min="2256" max="2256" width="14.5703125" customWidth="1"/>
    <col min="2257" max="2258" width="0" hidden="1" customWidth="1"/>
    <col min="2260" max="2261" width="0" hidden="1" customWidth="1"/>
    <col min="2271" max="2271" width="0" hidden="1" customWidth="1"/>
    <col min="2504" max="2504" width="11.5703125" customWidth="1"/>
    <col min="2506" max="2506" width="12.42578125" customWidth="1"/>
    <col min="2507" max="2507" width="12" customWidth="1"/>
    <col min="2508" max="2508" width="28.85546875" customWidth="1"/>
    <col min="2510" max="2511" width="0" hidden="1" customWidth="1"/>
    <col min="2512" max="2512" width="14.5703125" customWidth="1"/>
    <col min="2513" max="2514" width="0" hidden="1" customWidth="1"/>
    <col min="2516" max="2517" width="0" hidden="1" customWidth="1"/>
    <col min="2527" max="2527" width="0" hidden="1" customWidth="1"/>
    <col min="2760" max="2760" width="11.5703125" customWidth="1"/>
    <col min="2762" max="2762" width="12.42578125" customWidth="1"/>
    <col min="2763" max="2763" width="12" customWidth="1"/>
    <col min="2764" max="2764" width="28.85546875" customWidth="1"/>
    <col min="2766" max="2767" width="0" hidden="1" customWidth="1"/>
    <col min="2768" max="2768" width="14.5703125" customWidth="1"/>
    <col min="2769" max="2770" width="0" hidden="1" customWidth="1"/>
    <col min="2772" max="2773" width="0" hidden="1" customWidth="1"/>
    <col min="2783" max="2783" width="0" hidden="1" customWidth="1"/>
    <col min="3016" max="3016" width="11.5703125" customWidth="1"/>
    <col min="3018" max="3018" width="12.42578125" customWidth="1"/>
    <col min="3019" max="3019" width="12" customWidth="1"/>
    <col min="3020" max="3020" width="28.85546875" customWidth="1"/>
    <col min="3022" max="3023" width="0" hidden="1" customWidth="1"/>
    <col min="3024" max="3024" width="14.5703125" customWidth="1"/>
    <col min="3025" max="3026" width="0" hidden="1" customWidth="1"/>
    <col min="3028" max="3029" width="0" hidden="1" customWidth="1"/>
    <col min="3039" max="3039" width="0" hidden="1" customWidth="1"/>
    <col min="3272" max="3272" width="11.5703125" customWidth="1"/>
    <col min="3274" max="3274" width="12.42578125" customWidth="1"/>
    <col min="3275" max="3275" width="12" customWidth="1"/>
    <col min="3276" max="3276" width="28.85546875" customWidth="1"/>
    <col min="3278" max="3279" width="0" hidden="1" customWidth="1"/>
    <col min="3280" max="3280" width="14.5703125" customWidth="1"/>
    <col min="3281" max="3282" width="0" hidden="1" customWidth="1"/>
    <col min="3284" max="3285" width="0" hidden="1" customWidth="1"/>
    <col min="3295" max="3295" width="0" hidden="1" customWidth="1"/>
    <col min="3528" max="3528" width="11.5703125" customWidth="1"/>
    <col min="3530" max="3530" width="12.42578125" customWidth="1"/>
    <col min="3531" max="3531" width="12" customWidth="1"/>
    <col min="3532" max="3532" width="28.85546875" customWidth="1"/>
    <col min="3534" max="3535" width="0" hidden="1" customWidth="1"/>
    <col min="3536" max="3536" width="14.5703125" customWidth="1"/>
    <col min="3537" max="3538" width="0" hidden="1" customWidth="1"/>
    <col min="3540" max="3541" width="0" hidden="1" customWidth="1"/>
    <col min="3551" max="3551" width="0" hidden="1" customWidth="1"/>
    <col min="3784" max="3784" width="11.5703125" customWidth="1"/>
    <col min="3786" max="3786" width="12.42578125" customWidth="1"/>
    <col min="3787" max="3787" width="12" customWidth="1"/>
    <col min="3788" max="3788" width="28.85546875" customWidth="1"/>
    <col min="3790" max="3791" width="0" hidden="1" customWidth="1"/>
    <col min="3792" max="3792" width="14.5703125" customWidth="1"/>
    <col min="3793" max="3794" width="0" hidden="1" customWidth="1"/>
    <col min="3796" max="3797" width="0" hidden="1" customWidth="1"/>
    <col min="3807" max="3807" width="0" hidden="1" customWidth="1"/>
    <col min="4040" max="4040" width="11.5703125" customWidth="1"/>
    <col min="4042" max="4042" width="12.42578125" customWidth="1"/>
    <col min="4043" max="4043" width="12" customWidth="1"/>
    <col min="4044" max="4044" width="28.85546875" customWidth="1"/>
    <col min="4046" max="4047" width="0" hidden="1" customWidth="1"/>
    <col min="4048" max="4048" width="14.5703125" customWidth="1"/>
    <col min="4049" max="4050" width="0" hidden="1" customWidth="1"/>
    <col min="4052" max="4053" width="0" hidden="1" customWidth="1"/>
    <col min="4063" max="4063" width="0" hidden="1" customWidth="1"/>
    <col min="4296" max="4296" width="11.5703125" customWidth="1"/>
    <col min="4298" max="4298" width="12.42578125" customWidth="1"/>
    <col min="4299" max="4299" width="12" customWidth="1"/>
    <col min="4300" max="4300" width="28.85546875" customWidth="1"/>
    <col min="4302" max="4303" width="0" hidden="1" customWidth="1"/>
    <col min="4304" max="4304" width="14.5703125" customWidth="1"/>
    <col min="4305" max="4306" width="0" hidden="1" customWidth="1"/>
    <col min="4308" max="4309" width="0" hidden="1" customWidth="1"/>
    <col min="4319" max="4319" width="0" hidden="1" customWidth="1"/>
    <col min="4552" max="4552" width="11.5703125" customWidth="1"/>
    <col min="4554" max="4554" width="12.42578125" customWidth="1"/>
    <col min="4555" max="4555" width="12" customWidth="1"/>
    <col min="4556" max="4556" width="28.85546875" customWidth="1"/>
    <col min="4558" max="4559" width="0" hidden="1" customWidth="1"/>
    <col min="4560" max="4560" width="14.5703125" customWidth="1"/>
    <col min="4561" max="4562" width="0" hidden="1" customWidth="1"/>
    <col min="4564" max="4565" width="0" hidden="1" customWidth="1"/>
    <col min="4575" max="4575" width="0" hidden="1" customWidth="1"/>
    <col min="4808" max="4808" width="11.5703125" customWidth="1"/>
    <col min="4810" max="4810" width="12.42578125" customWidth="1"/>
    <col min="4811" max="4811" width="12" customWidth="1"/>
    <col min="4812" max="4812" width="28.85546875" customWidth="1"/>
    <col min="4814" max="4815" width="0" hidden="1" customWidth="1"/>
    <col min="4816" max="4816" width="14.5703125" customWidth="1"/>
    <col min="4817" max="4818" width="0" hidden="1" customWidth="1"/>
    <col min="4820" max="4821" width="0" hidden="1" customWidth="1"/>
    <col min="4831" max="4831" width="0" hidden="1" customWidth="1"/>
    <col min="5064" max="5064" width="11.5703125" customWidth="1"/>
    <col min="5066" max="5066" width="12.42578125" customWidth="1"/>
    <col min="5067" max="5067" width="12" customWidth="1"/>
    <col min="5068" max="5068" width="28.85546875" customWidth="1"/>
    <col min="5070" max="5071" width="0" hidden="1" customWidth="1"/>
    <col min="5072" max="5072" width="14.5703125" customWidth="1"/>
    <col min="5073" max="5074" width="0" hidden="1" customWidth="1"/>
    <col min="5076" max="5077" width="0" hidden="1" customWidth="1"/>
    <col min="5087" max="5087" width="0" hidden="1" customWidth="1"/>
    <col min="5320" max="5320" width="11.5703125" customWidth="1"/>
    <col min="5322" max="5322" width="12.42578125" customWidth="1"/>
    <col min="5323" max="5323" width="12" customWidth="1"/>
    <col min="5324" max="5324" width="28.85546875" customWidth="1"/>
    <col min="5326" max="5327" width="0" hidden="1" customWidth="1"/>
    <col min="5328" max="5328" width="14.5703125" customWidth="1"/>
    <col min="5329" max="5330" width="0" hidden="1" customWidth="1"/>
    <col min="5332" max="5333" width="0" hidden="1" customWidth="1"/>
    <col min="5343" max="5343" width="0" hidden="1" customWidth="1"/>
    <col min="5576" max="5576" width="11.5703125" customWidth="1"/>
    <col min="5578" max="5578" width="12.42578125" customWidth="1"/>
    <col min="5579" max="5579" width="12" customWidth="1"/>
    <col min="5580" max="5580" width="28.85546875" customWidth="1"/>
    <col min="5582" max="5583" width="0" hidden="1" customWidth="1"/>
    <col min="5584" max="5584" width="14.5703125" customWidth="1"/>
    <col min="5585" max="5586" width="0" hidden="1" customWidth="1"/>
    <col min="5588" max="5589" width="0" hidden="1" customWidth="1"/>
    <col min="5599" max="5599" width="0" hidden="1" customWidth="1"/>
    <col min="5832" max="5832" width="11.5703125" customWidth="1"/>
    <col min="5834" max="5834" width="12.42578125" customWidth="1"/>
    <col min="5835" max="5835" width="12" customWidth="1"/>
    <col min="5836" max="5836" width="28.85546875" customWidth="1"/>
    <col min="5838" max="5839" width="0" hidden="1" customWidth="1"/>
    <col min="5840" max="5840" width="14.5703125" customWidth="1"/>
    <col min="5841" max="5842" width="0" hidden="1" customWidth="1"/>
    <col min="5844" max="5845" width="0" hidden="1" customWidth="1"/>
    <col min="5855" max="5855" width="0" hidden="1" customWidth="1"/>
    <col min="6088" max="6088" width="11.5703125" customWidth="1"/>
    <col min="6090" max="6090" width="12.42578125" customWidth="1"/>
    <col min="6091" max="6091" width="12" customWidth="1"/>
    <col min="6092" max="6092" width="28.85546875" customWidth="1"/>
    <col min="6094" max="6095" width="0" hidden="1" customWidth="1"/>
    <col min="6096" max="6096" width="14.5703125" customWidth="1"/>
    <col min="6097" max="6098" width="0" hidden="1" customWidth="1"/>
    <col min="6100" max="6101" width="0" hidden="1" customWidth="1"/>
    <col min="6111" max="6111" width="0" hidden="1" customWidth="1"/>
    <col min="6344" max="6344" width="11.5703125" customWidth="1"/>
    <col min="6346" max="6346" width="12.42578125" customWidth="1"/>
    <col min="6347" max="6347" width="12" customWidth="1"/>
    <col min="6348" max="6348" width="28.85546875" customWidth="1"/>
    <col min="6350" max="6351" width="0" hidden="1" customWidth="1"/>
    <col min="6352" max="6352" width="14.5703125" customWidth="1"/>
    <col min="6353" max="6354" width="0" hidden="1" customWidth="1"/>
    <col min="6356" max="6357" width="0" hidden="1" customWidth="1"/>
    <col min="6367" max="6367" width="0" hidden="1" customWidth="1"/>
    <col min="6600" max="6600" width="11.5703125" customWidth="1"/>
    <col min="6602" max="6602" width="12.42578125" customWidth="1"/>
    <col min="6603" max="6603" width="12" customWidth="1"/>
    <col min="6604" max="6604" width="28.85546875" customWidth="1"/>
    <col min="6606" max="6607" width="0" hidden="1" customWidth="1"/>
    <col min="6608" max="6608" width="14.5703125" customWidth="1"/>
    <col min="6609" max="6610" width="0" hidden="1" customWidth="1"/>
    <col min="6612" max="6613" width="0" hidden="1" customWidth="1"/>
    <col min="6623" max="6623" width="0" hidden="1" customWidth="1"/>
    <col min="6856" max="6856" width="11.5703125" customWidth="1"/>
    <col min="6858" max="6858" width="12.42578125" customWidth="1"/>
    <col min="6859" max="6859" width="12" customWidth="1"/>
    <col min="6860" max="6860" width="28.85546875" customWidth="1"/>
    <col min="6862" max="6863" width="0" hidden="1" customWidth="1"/>
    <col min="6864" max="6864" width="14.5703125" customWidth="1"/>
    <col min="6865" max="6866" width="0" hidden="1" customWidth="1"/>
    <col min="6868" max="6869" width="0" hidden="1" customWidth="1"/>
    <col min="6879" max="6879" width="0" hidden="1" customWidth="1"/>
    <col min="7112" max="7112" width="11.5703125" customWidth="1"/>
    <col min="7114" max="7114" width="12.42578125" customWidth="1"/>
    <col min="7115" max="7115" width="12" customWidth="1"/>
    <col min="7116" max="7116" width="28.85546875" customWidth="1"/>
    <col min="7118" max="7119" width="0" hidden="1" customWidth="1"/>
    <col min="7120" max="7120" width="14.5703125" customWidth="1"/>
    <col min="7121" max="7122" width="0" hidden="1" customWidth="1"/>
    <col min="7124" max="7125" width="0" hidden="1" customWidth="1"/>
    <col min="7135" max="7135" width="0" hidden="1" customWidth="1"/>
    <col min="7368" max="7368" width="11.5703125" customWidth="1"/>
    <col min="7370" max="7370" width="12.42578125" customWidth="1"/>
    <col min="7371" max="7371" width="12" customWidth="1"/>
    <col min="7372" max="7372" width="28.85546875" customWidth="1"/>
    <col min="7374" max="7375" width="0" hidden="1" customWidth="1"/>
    <col min="7376" max="7376" width="14.5703125" customWidth="1"/>
    <col min="7377" max="7378" width="0" hidden="1" customWidth="1"/>
    <col min="7380" max="7381" width="0" hidden="1" customWidth="1"/>
    <col min="7391" max="7391" width="0" hidden="1" customWidth="1"/>
    <col min="7624" max="7624" width="11.5703125" customWidth="1"/>
    <col min="7626" max="7626" width="12.42578125" customWidth="1"/>
    <col min="7627" max="7627" width="12" customWidth="1"/>
    <col min="7628" max="7628" width="28.85546875" customWidth="1"/>
    <col min="7630" max="7631" width="0" hidden="1" customWidth="1"/>
    <col min="7632" max="7632" width="14.5703125" customWidth="1"/>
    <col min="7633" max="7634" width="0" hidden="1" customWidth="1"/>
    <col min="7636" max="7637" width="0" hidden="1" customWidth="1"/>
    <col min="7647" max="7647" width="0" hidden="1" customWidth="1"/>
    <col min="7880" max="7880" width="11.5703125" customWidth="1"/>
    <col min="7882" max="7882" width="12.42578125" customWidth="1"/>
    <col min="7883" max="7883" width="12" customWidth="1"/>
    <col min="7884" max="7884" width="28.85546875" customWidth="1"/>
    <col min="7886" max="7887" width="0" hidden="1" customWidth="1"/>
    <col min="7888" max="7888" width="14.5703125" customWidth="1"/>
    <col min="7889" max="7890" width="0" hidden="1" customWidth="1"/>
    <col min="7892" max="7893" width="0" hidden="1" customWidth="1"/>
    <col min="7903" max="7903" width="0" hidden="1" customWidth="1"/>
    <col min="8136" max="8136" width="11.5703125" customWidth="1"/>
    <col min="8138" max="8138" width="12.42578125" customWidth="1"/>
    <col min="8139" max="8139" width="12" customWidth="1"/>
    <col min="8140" max="8140" width="28.85546875" customWidth="1"/>
    <col min="8142" max="8143" width="0" hidden="1" customWidth="1"/>
    <col min="8144" max="8144" width="14.5703125" customWidth="1"/>
    <col min="8145" max="8146" width="0" hidden="1" customWidth="1"/>
    <col min="8148" max="8149" width="0" hidden="1" customWidth="1"/>
    <col min="8159" max="8159" width="0" hidden="1" customWidth="1"/>
    <col min="8392" max="8392" width="11.5703125" customWidth="1"/>
    <col min="8394" max="8394" width="12.42578125" customWidth="1"/>
    <col min="8395" max="8395" width="12" customWidth="1"/>
    <col min="8396" max="8396" width="28.85546875" customWidth="1"/>
    <col min="8398" max="8399" width="0" hidden="1" customWidth="1"/>
    <col min="8400" max="8400" width="14.5703125" customWidth="1"/>
    <col min="8401" max="8402" width="0" hidden="1" customWidth="1"/>
    <col min="8404" max="8405" width="0" hidden="1" customWidth="1"/>
    <col min="8415" max="8415" width="0" hidden="1" customWidth="1"/>
    <col min="8648" max="8648" width="11.5703125" customWidth="1"/>
    <col min="8650" max="8650" width="12.42578125" customWidth="1"/>
    <col min="8651" max="8651" width="12" customWidth="1"/>
    <col min="8652" max="8652" width="28.85546875" customWidth="1"/>
    <col min="8654" max="8655" width="0" hidden="1" customWidth="1"/>
    <col min="8656" max="8656" width="14.5703125" customWidth="1"/>
    <col min="8657" max="8658" width="0" hidden="1" customWidth="1"/>
    <col min="8660" max="8661" width="0" hidden="1" customWidth="1"/>
    <col min="8671" max="8671" width="0" hidden="1" customWidth="1"/>
    <col min="8904" max="8904" width="11.5703125" customWidth="1"/>
    <col min="8906" max="8906" width="12.42578125" customWidth="1"/>
    <col min="8907" max="8907" width="12" customWidth="1"/>
    <col min="8908" max="8908" width="28.85546875" customWidth="1"/>
    <col min="8910" max="8911" width="0" hidden="1" customWidth="1"/>
    <col min="8912" max="8912" width="14.5703125" customWidth="1"/>
    <col min="8913" max="8914" width="0" hidden="1" customWidth="1"/>
    <col min="8916" max="8917" width="0" hidden="1" customWidth="1"/>
    <col min="8927" max="8927" width="0" hidden="1" customWidth="1"/>
    <col min="9160" max="9160" width="11.5703125" customWidth="1"/>
    <col min="9162" max="9162" width="12.42578125" customWidth="1"/>
    <col min="9163" max="9163" width="12" customWidth="1"/>
    <col min="9164" max="9164" width="28.85546875" customWidth="1"/>
    <col min="9166" max="9167" width="0" hidden="1" customWidth="1"/>
    <col min="9168" max="9168" width="14.5703125" customWidth="1"/>
    <col min="9169" max="9170" width="0" hidden="1" customWidth="1"/>
    <col min="9172" max="9173" width="0" hidden="1" customWidth="1"/>
    <col min="9183" max="9183" width="0" hidden="1" customWidth="1"/>
    <col min="9416" max="9416" width="11.5703125" customWidth="1"/>
    <col min="9418" max="9418" width="12.42578125" customWidth="1"/>
    <col min="9419" max="9419" width="12" customWidth="1"/>
    <col min="9420" max="9420" width="28.85546875" customWidth="1"/>
    <col min="9422" max="9423" width="0" hidden="1" customWidth="1"/>
    <col min="9424" max="9424" width="14.5703125" customWidth="1"/>
    <col min="9425" max="9426" width="0" hidden="1" customWidth="1"/>
    <col min="9428" max="9429" width="0" hidden="1" customWidth="1"/>
    <col min="9439" max="9439" width="0" hidden="1" customWidth="1"/>
    <col min="9672" max="9672" width="11.5703125" customWidth="1"/>
    <col min="9674" max="9674" width="12.42578125" customWidth="1"/>
    <col min="9675" max="9675" width="12" customWidth="1"/>
    <col min="9676" max="9676" width="28.85546875" customWidth="1"/>
    <col min="9678" max="9679" width="0" hidden="1" customWidth="1"/>
    <col min="9680" max="9680" width="14.5703125" customWidth="1"/>
    <col min="9681" max="9682" width="0" hidden="1" customWidth="1"/>
    <col min="9684" max="9685" width="0" hidden="1" customWidth="1"/>
    <col min="9695" max="9695" width="0" hidden="1" customWidth="1"/>
    <col min="9928" max="9928" width="11.5703125" customWidth="1"/>
    <col min="9930" max="9930" width="12.42578125" customWidth="1"/>
    <col min="9931" max="9931" width="12" customWidth="1"/>
    <col min="9932" max="9932" width="28.85546875" customWidth="1"/>
    <col min="9934" max="9935" width="0" hidden="1" customWidth="1"/>
    <col min="9936" max="9936" width="14.5703125" customWidth="1"/>
    <col min="9937" max="9938" width="0" hidden="1" customWidth="1"/>
    <col min="9940" max="9941" width="0" hidden="1" customWidth="1"/>
    <col min="9951" max="9951" width="0" hidden="1" customWidth="1"/>
    <col min="10184" max="10184" width="11.5703125" customWidth="1"/>
    <col min="10186" max="10186" width="12.42578125" customWidth="1"/>
    <col min="10187" max="10187" width="12" customWidth="1"/>
    <col min="10188" max="10188" width="28.85546875" customWidth="1"/>
    <col min="10190" max="10191" width="0" hidden="1" customWidth="1"/>
    <col min="10192" max="10192" width="14.5703125" customWidth="1"/>
    <col min="10193" max="10194" width="0" hidden="1" customWidth="1"/>
    <col min="10196" max="10197" width="0" hidden="1" customWidth="1"/>
    <col min="10207" max="10207" width="0" hidden="1" customWidth="1"/>
    <col min="10440" max="10440" width="11.5703125" customWidth="1"/>
    <col min="10442" max="10442" width="12.42578125" customWidth="1"/>
    <col min="10443" max="10443" width="12" customWidth="1"/>
    <col min="10444" max="10444" width="28.85546875" customWidth="1"/>
    <col min="10446" max="10447" width="0" hidden="1" customWidth="1"/>
    <col min="10448" max="10448" width="14.5703125" customWidth="1"/>
    <col min="10449" max="10450" width="0" hidden="1" customWidth="1"/>
    <col min="10452" max="10453" width="0" hidden="1" customWidth="1"/>
    <col min="10463" max="10463" width="0" hidden="1" customWidth="1"/>
    <col min="10696" max="10696" width="11.5703125" customWidth="1"/>
    <col min="10698" max="10698" width="12.42578125" customWidth="1"/>
    <col min="10699" max="10699" width="12" customWidth="1"/>
    <col min="10700" max="10700" width="28.85546875" customWidth="1"/>
    <col min="10702" max="10703" width="0" hidden="1" customWidth="1"/>
    <col min="10704" max="10704" width="14.5703125" customWidth="1"/>
    <col min="10705" max="10706" width="0" hidden="1" customWidth="1"/>
    <col min="10708" max="10709" width="0" hidden="1" customWidth="1"/>
    <col min="10719" max="10719" width="0" hidden="1" customWidth="1"/>
    <col min="10952" max="10952" width="11.5703125" customWidth="1"/>
    <col min="10954" max="10954" width="12.42578125" customWidth="1"/>
    <col min="10955" max="10955" width="12" customWidth="1"/>
    <col min="10956" max="10956" width="28.85546875" customWidth="1"/>
    <col min="10958" max="10959" width="0" hidden="1" customWidth="1"/>
    <col min="10960" max="10960" width="14.5703125" customWidth="1"/>
    <col min="10961" max="10962" width="0" hidden="1" customWidth="1"/>
    <col min="10964" max="10965" width="0" hidden="1" customWidth="1"/>
    <col min="10975" max="10975" width="0" hidden="1" customWidth="1"/>
    <col min="11208" max="11208" width="11.5703125" customWidth="1"/>
    <col min="11210" max="11210" width="12.42578125" customWidth="1"/>
    <col min="11211" max="11211" width="12" customWidth="1"/>
    <col min="11212" max="11212" width="28.85546875" customWidth="1"/>
    <col min="11214" max="11215" width="0" hidden="1" customWidth="1"/>
    <col min="11216" max="11216" width="14.5703125" customWidth="1"/>
    <col min="11217" max="11218" width="0" hidden="1" customWidth="1"/>
    <col min="11220" max="11221" width="0" hidden="1" customWidth="1"/>
    <col min="11231" max="11231" width="0" hidden="1" customWidth="1"/>
    <col min="11464" max="11464" width="11.5703125" customWidth="1"/>
    <col min="11466" max="11466" width="12.42578125" customWidth="1"/>
    <col min="11467" max="11467" width="12" customWidth="1"/>
    <col min="11468" max="11468" width="28.85546875" customWidth="1"/>
    <col min="11470" max="11471" width="0" hidden="1" customWidth="1"/>
    <col min="11472" max="11472" width="14.5703125" customWidth="1"/>
    <col min="11473" max="11474" width="0" hidden="1" customWidth="1"/>
    <col min="11476" max="11477" width="0" hidden="1" customWidth="1"/>
    <col min="11487" max="11487" width="0" hidden="1" customWidth="1"/>
    <col min="11720" max="11720" width="11.5703125" customWidth="1"/>
    <col min="11722" max="11722" width="12.42578125" customWidth="1"/>
    <col min="11723" max="11723" width="12" customWidth="1"/>
    <col min="11724" max="11724" width="28.85546875" customWidth="1"/>
    <col min="11726" max="11727" width="0" hidden="1" customWidth="1"/>
    <col min="11728" max="11728" width="14.5703125" customWidth="1"/>
    <col min="11729" max="11730" width="0" hidden="1" customWidth="1"/>
    <col min="11732" max="11733" width="0" hidden="1" customWidth="1"/>
    <col min="11743" max="11743" width="0" hidden="1" customWidth="1"/>
    <col min="11976" max="11976" width="11.5703125" customWidth="1"/>
    <col min="11978" max="11978" width="12.42578125" customWidth="1"/>
    <col min="11979" max="11979" width="12" customWidth="1"/>
    <col min="11980" max="11980" width="28.85546875" customWidth="1"/>
    <col min="11982" max="11983" width="0" hidden="1" customWidth="1"/>
    <col min="11984" max="11984" width="14.5703125" customWidth="1"/>
    <col min="11985" max="11986" width="0" hidden="1" customWidth="1"/>
    <col min="11988" max="11989" width="0" hidden="1" customWidth="1"/>
    <col min="11999" max="11999" width="0" hidden="1" customWidth="1"/>
    <col min="12232" max="12232" width="11.5703125" customWidth="1"/>
    <col min="12234" max="12234" width="12.42578125" customWidth="1"/>
    <col min="12235" max="12235" width="12" customWidth="1"/>
    <col min="12236" max="12236" width="28.85546875" customWidth="1"/>
    <col min="12238" max="12239" width="0" hidden="1" customWidth="1"/>
    <col min="12240" max="12240" width="14.5703125" customWidth="1"/>
    <col min="12241" max="12242" width="0" hidden="1" customWidth="1"/>
    <col min="12244" max="12245" width="0" hidden="1" customWidth="1"/>
    <col min="12255" max="12255" width="0" hidden="1" customWidth="1"/>
    <col min="12488" max="12488" width="11.5703125" customWidth="1"/>
    <col min="12490" max="12490" width="12.42578125" customWidth="1"/>
    <col min="12491" max="12491" width="12" customWidth="1"/>
    <col min="12492" max="12492" width="28.85546875" customWidth="1"/>
    <col min="12494" max="12495" width="0" hidden="1" customWidth="1"/>
    <col min="12496" max="12496" width="14.5703125" customWidth="1"/>
    <col min="12497" max="12498" width="0" hidden="1" customWidth="1"/>
    <col min="12500" max="12501" width="0" hidden="1" customWidth="1"/>
    <col min="12511" max="12511" width="0" hidden="1" customWidth="1"/>
    <col min="12744" max="12744" width="11.5703125" customWidth="1"/>
    <col min="12746" max="12746" width="12.42578125" customWidth="1"/>
    <col min="12747" max="12747" width="12" customWidth="1"/>
    <col min="12748" max="12748" width="28.85546875" customWidth="1"/>
    <col min="12750" max="12751" width="0" hidden="1" customWidth="1"/>
    <col min="12752" max="12752" width="14.5703125" customWidth="1"/>
    <col min="12753" max="12754" width="0" hidden="1" customWidth="1"/>
    <col min="12756" max="12757" width="0" hidden="1" customWidth="1"/>
    <col min="12767" max="12767" width="0" hidden="1" customWidth="1"/>
    <col min="13000" max="13000" width="11.5703125" customWidth="1"/>
    <col min="13002" max="13002" width="12.42578125" customWidth="1"/>
    <col min="13003" max="13003" width="12" customWidth="1"/>
    <col min="13004" max="13004" width="28.85546875" customWidth="1"/>
    <col min="13006" max="13007" width="0" hidden="1" customWidth="1"/>
    <col min="13008" max="13008" width="14.5703125" customWidth="1"/>
    <col min="13009" max="13010" width="0" hidden="1" customWidth="1"/>
    <col min="13012" max="13013" width="0" hidden="1" customWidth="1"/>
    <col min="13023" max="13023" width="0" hidden="1" customWidth="1"/>
    <col min="13256" max="13256" width="11.5703125" customWidth="1"/>
    <col min="13258" max="13258" width="12.42578125" customWidth="1"/>
    <col min="13259" max="13259" width="12" customWidth="1"/>
    <col min="13260" max="13260" width="28.85546875" customWidth="1"/>
    <col min="13262" max="13263" width="0" hidden="1" customWidth="1"/>
    <col min="13264" max="13264" width="14.5703125" customWidth="1"/>
    <col min="13265" max="13266" width="0" hidden="1" customWidth="1"/>
    <col min="13268" max="13269" width="0" hidden="1" customWidth="1"/>
    <col min="13279" max="13279" width="0" hidden="1" customWidth="1"/>
    <col min="13512" max="13512" width="11.5703125" customWidth="1"/>
    <col min="13514" max="13514" width="12.42578125" customWidth="1"/>
    <col min="13515" max="13515" width="12" customWidth="1"/>
    <col min="13516" max="13516" width="28.85546875" customWidth="1"/>
    <col min="13518" max="13519" width="0" hidden="1" customWidth="1"/>
    <col min="13520" max="13520" width="14.5703125" customWidth="1"/>
    <col min="13521" max="13522" width="0" hidden="1" customWidth="1"/>
    <col min="13524" max="13525" width="0" hidden="1" customWidth="1"/>
    <col min="13535" max="13535" width="0" hidden="1" customWidth="1"/>
    <col min="13768" max="13768" width="11.5703125" customWidth="1"/>
    <col min="13770" max="13770" width="12.42578125" customWidth="1"/>
    <col min="13771" max="13771" width="12" customWidth="1"/>
    <col min="13772" max="13772" width="28.85546875" customWidth="1"/>
    <col min="13774" max="13775" width="0" hidden="1" customWidth="1"/>
    <col min="13776" max="13776" width="14.5703125" customWidth="1"/>
    <col min="13777" max="13778" width="0" hidden="1" customWidth="1"/>
    <col min="13780" max="13781" width="0" hidden="1" customWidth="1"/>
    <col min="13791" max="13791" width="0" hidden="1" customWidth="1"/>
    <col min="14024" max="14024" width="11.5703125" customWidth="1"/>
    <col min="14026" max="14026" width="12.42578125" customWidth="1"/>
    <col min="14027" max="14027" width="12" customWidth="1"/>
    <col min="14028" max="14028" width="28.85546875" customWidth="1"/>
    <col min="14030" max="14031" width="0" hidden="1" customWidth="1"/>
    <col min="14032" max="14032" width="14.5703125" customWidth="1"/>
    <col min="14033" max="14034" width="0" hidden="1" customWidth="1"/>
    <col min="14036" max="14037" width="0" hidden="1" customWidth="1"/>
    <col min="14047" max="14047" width="0" hidden="1" customWidth="1"/>
    <col min="14280" max="14280" width="11.5703125" customWidth="1"/>
    <col min="14282" max="14282" width="12.42578125" customWidth="1"/>
    <col min="14283" max="14283" width="12" customWidth="1"/>
    <col min="14284" max="14284" width="28.85546875" customWidth="1"/>
    <col min="14286" max="14287" width="0" hidden="1" customWidth="1"/>
    <col min="14288" max="14288" width="14.5703125" customWidth="1"/>
    <col min="14289" max="14290" width="0" hidden="1" customWidth="1"/>
    <col min="14292" max="14293" width="0" hidden="1" customWidth="1"/>
    <col min="14303" max="14303" width="0" hidden="1" customWidth="1"/>
    <col min="14536" max="14536" width="11.5703125" customWidth="1"/>
    <col min="14538" max="14538" width="12.42578125" customWidth="1"/>
    <col min="14539" max="14539" width="12" customWidth="1"/>
    <col min="14540" max="14540" width="28.85546875" customWidth="1"/>
    <col min="14542" max="14543" width="0" hidden="1" customWidth="1"/>
    <col min="14544" max="14544" width="14.5703125" customWidth="1"/>
    <col min="14545" max="14546" width="0" hidden="1" customWidth="1"/>
    <col min="14548" max="14549" width="0" hidden="1" customWidth="1"/>
    <col min="14559" max="14559" width="0" hidden="1" customWidth="1"/>
    <col min="14792" max="14792" width="11.5703125" customWidth="1"/>
    <col min="14794" max="14794" width="12.42578125" customWidth="1"/>
    <col min="14795" max="14795" width="12" customWidth="1"/>
    <col min="14796" max="14796" width="28.85546875" customWidth="1"/>
    <col min="14798" max="14799" width="0" hidden="1" customWidth="1"/>
    <col min="14800" max="14800" width="14.5703125" customWidth="1"/>
    <col min="14801" max="14802" width="0" hidden="1" customWidth="1"/>
    <col min="14804" max="14805" width="0" hidden="1" customWidth="1"/>
    <col min="14815" max="14815" width="0" hidden="1" customWidth="1"/>
    <col min="15048" max="15048" width="11.5703125" customWidth="1"/>
    <col min="15050" max="15050" width="12.42578125" customWidth="1"/>
    <col min="15051" max="15051" width="12" customWidth="1"/>
    <col min="15052" max="15052" width="28.85546875" customWidth="1"/>
    <col min="15054" max="15055" width="0" hidden="1" customWidth="1"/>
    <col min="15056" max="15056" width="14.5703125" customWidth="1"/>
    <col min="15057" max="15058" width="0" hidden="1" customWidth="1"/>
    <col min="15060" max="15061" width="0" hidden="1" customWidth="1"/>
    <col min="15071" max="15071" width="0" hidden="1" customWidth="1"/>
    <col min="15304" max="15304" width="11.5703125" customWidth="1"/>
    <col min="15306" max="15306" width="12.42578125" customWidth="1"/>
    <col min="15307" max="15307" width="12" customWidth="1"/>
    <col min="15308" max="15308" width="28.85546875" customWidth="1"/>
    <col min="15310" max="15311" width="0" hidden="1" customWidth="1"/>
    <col min="15312" max="15312" width="14.5703125" customWidth="1"/>
    <col min="15313" max="15314" width="0" hidden="1" customWidth="1"/>
    <col min="15316" max="15317" width="0" hidden="1" customWidth="1"/>
    <col min="15327" max="15327" width="0" hidden="1" customWidth="1"/>
    <col min="15560" max="15560" width="11.5703125" customWidth="1"/>
    <col min="15562" max="15562" width="12.42578125" customWidth="1"/>
    <col min="15563" max="15563" width="12" customWidth="1"/>
    <col min="15564" max="15564" width="28.85546875" customWidth="1"/>
    <col min="15566" max="15567" width="0" hidden="1" customWidth="1"/>
    <col min="15568" max="15568" width="14.5703125" customWidth="1"/>
    <col min="15569" max="15570" width="0" hidden="1" customWidth="1"/>
    <col min="15572" max="15573" width="0" hidden="1" customWidth="1"/>
    <col min="15583" max="15583" width="0" hidden="1" customWidth="1"/>
    <col min="15816" max="15816" width="11.5703125" customWidth="1"/>
    <col min="15818" max="15818" width="12.42578125" customWidth="1"/>
    <col min="15819" max="15819" width="12" customWidth="1"/>
    <col min="15820" max="15820" width="28.85546875" customWidth="1"/>
    <col min="15822" max="15823" width="0" hidden="1" customWidth="1"/>
    <col min="15824" max="15824" width="14.5703125" customWidth="1"/>
    <col min="15825" max="15826" width="0" hidden="1" customWidth="1"/>
    <col min="15828" max="15829" width="0" hidden="1" customWidth="1"/>
    <col min="15839" max="15839" width="0" hidden="1" customWidth="1"/>
    <col min="16072" max="16072" width="11.5703125" customWidth="1"/>
    <col min="16074" max="16074" width="12.42578125" customWidth="1"/>
    <col min="16075" max="16075" width="12" customWidth="1"/>
    <col min="16076" max="16076" width="28.85546875" customWidth="1"/>
    <col min="16078" max="16079" width="0" hidden="1" customWidth="1"/>
    <col min="16080" max="16080" width="14.5703125" customWidth="1"/>
    <col min="16081" max="16082" width="0" hidden="1" customWidth="1"/>
    <col min="16084" max="16085" width="0" hidden="1" customWidth="1"/>
    <col min="16095" max="16095" width="0" hidden="1" customWidth="1"/>
  </cols>
  <sheetData>
    <row r="1" spans="1:20" ht="16.5" customHeight="1">
      <c r="F1" s="2"/>
    </row>
    <row r="2" spans="1:20" ht="58.5" customHeight="1">
      <c r="A2" s="508" t="s">
        <v>12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</row>
    <row r="3" spans="1:20" ht="58.5" customHeight="1">
      <c r="A3" s="552" t="s">
        <v>537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</row>
    <row r="4" spans="1:20" ht="48" customHeight="1">
      <c r="A4" s="509" t="s">
        <v>92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</row>
    <row r="5" spans="1:20" ht="12.75" customHeight="1" thickBot="1">
      <c r="A5" s="1"/>
      <c r="B5" s="1"/>
      <c r="F5" s="273"/>
      <c r="G5" s="169"/>
      <c r="H5" s="169"/>
      <c r="I5" s="36"/>
      <c r="J5" s="1"/>
    </row>
    <row r="6" spans="1:20" s="4" customFormat="1" ht="24.95" customHeight="1">
      <c r="A6" s="512" t="s">
        <v>10</v>
      </c>
      <c r="B6" s="513"/>
      <c r="C6" s="514">
        <v>119741553.78</v>
      </c>
      <c r="D6" s="515">
        <v>119741553.78000002</v>
      </c>
      <c r="E6" s="516">
        <v>119741553.78000002</v>
      </c>
      <c r="F6" s="466"/>
      <c r="G6" s="257"/>
      <c r="H6" s="257"/>
      <c r="I6" s="271"/>
      <c r="J6" s="7"/>
      <c r="K6" s="3"/>
      <c r="L6" s="3"/>
      <c r="Q6" s="5"/>
    </row>
    <row r="7" spans="1:20" s="4" customFormat="1" ht="18.75" customHeight="1">
      <c r="A7" s="495" t="s">
        <v>11</v>
      </c>
      <c r="B7" s="496"/>
      <c r="C7" s="497">
        <f>G39</f>
        <v>115168789.02000001</v>
      </c>
      <c r="D7" s="498"/>
      <c r="E7" s="499"/>
      <c r="F7" s="206"/>
      <c r="G7" s="257"/>
      <c r="H7" s="256"/>
      <c r="I7" s="133"/>
      <c r="J7" s="7"/>
      <c r="K7" s="3"/>
      <c r="L7" s="3"/>
      <c r="Q7" s="5"/>
    </row>
    <row r="8" spans="1:20" s="4" customFormat="1" ht="24.95" customHeight="1">
      <c r="A8" s="517" t="s">
        <v>0</v>
      </c>
      <c r="B8" s="518"/>
      <c r="C8" s="497">
        <f>H39</f>
        <v>74445411.582000002</v>
      </c>
      <c r="D8" s="498"/>
      <c r="E8" s="499"/>
      <c r="F8" s="466"/>
      <c r="G8" s="257"/>
      <c r="H8" s="257"/>
      <c r="I8" s="271"/>
      <c r="J8" s="274"/>
      <c r="K8" s="3"/>
      <c r="L8" s="3"/>
      <c r="Q8" s="5"/>
    </row>
    <row r="9" spans="1:20" s="4" customFormat="1" ht="24.95" customHeight="1" thickBot="1">
      <c r="A9" s="519" t="s">
        <v>1</v>
      </c>
      <c r="B9" s="520"/>
      <c r="C9" s="521">
        <f>I39</f>
        <v>40723377.437999979</v>
      </c>
      <c r="D9" s="522"/>
      <c r="E9" s="523"/>
      <c r="F9" s="467"/>
      <c r="G9" s="272"/>
      <c r="H9" s="6"/>
      <c r="I9" s="133"/>
      <c r="J9" s="7"/>
      <c r="K9" s="3"/>
      <c r="L9" s="3"/>
      <c r="Q9" s="5"/>
    </row>
    <row r="10" spans="1:20" ht="10.5" customHeight="1" thickBot="1">
      <c r="G10" s="116"/>
      <c r="H10" s="36"/>
      <c r="I10" s="36"/>
      <c r="K10" s="36"/>
    </row>
    <row r="11" spans="1:20" s="10" customFormat="1" ht="16.5" thickTop="1" thickBot="1">
      <c r="A11" s="12"/>
      <c r="B11" s="12"/>
      <c r="C11" s="12"/>
      <c r="D11" s="12"/>
      <c r="E11" s="13"/>
      <c r="F11" s="468"/>
      <c r="G11" s="153" t="s">
        <v>2</v>
      </c>
      <c r="H11" s="154" t="s">
        <v>3</v>
      </c>
      <c r="I11" s="166" t="s">
        <v>4</v>
      </c>
      <c r="J11" s="14"/>
      <c r="K11" s="15"/>
      <c r="L11" s="15"/>
      <c r="M11" s="16"/>
      <c r="N11" s="16"/>
      <c r="O11" s="16"/>
      <c r="P11" s="17"/>
      <c r="Q11" s="17"/>
      <c r="R11" s="17"/>
      <c r="S11" s="511" t="s">
        <v>459</v>
      </c>
      <c r="T11" s="511"/>
    </row>
    <row r="12" spans="1:20" s="10" customFormat="1" ht="19.5" customHeight="1" thickBot="1">
      <c r="A12" s="144" t="s">
        <v>71</v>
      </c>
      <c r="B12" s="143" t="s">
        <v>72</v>
      </c>
      <c r="C12" s="143" t="s">
        <v>73</v>
      </c>
      <c r="D12" s="502" t="s">
        <v>74</v>
      </c>
      <c r="E12" s="151" t="s">
        <v>75</v>
      </c>
      <c r="F12" s="502" t="s">
        <v>5</v>
      </c>
      <c r="G12" s="504" t="s">
        <v>6</v>
      </c>
      <c r="H12" s="506" t="s">
        <v>6</v>
      </c>
      <c r="I12" s="506" t="s">
        <v>6</v>
      </c>
      <c r="J12" s="143" t="s">
        <v>58</v>
      </c>
      <c r="K12" s="143" t="s">
        <v>59</v>
      </c>
      <c r="L12" s="143" t="s">
        <v>60</v>
      </c>
      <c r="M12" s="510" t="s">
        <v>61</v>
      </c>
      <c r="N12" s="510"/>
      <c r="O12" s="510" t="s">
        <v>7</v>
      </c>
      <c r="P12" s="510"/>
      <c r="Q12" s="510"/>
      <c r="R12" s="500" t="s">
        <v>80</v>
      </c>
      <c r="S12" s="502" t="s">
        <v>8</v>
      </c>
      <c r="T12" s="143" t="s">
        <v>62</v>
      </c>
    </row>
    <row r="13" spans="1:20" s="10" customFormat="1" ht="18.75" customHeight="1" thickTop="1" thickBot="1">
      <c r="A13" s="145" t="s">
        <v>76</v>
      </c>
      <c r="B13" s="145" t="s">
        <v>77</v>
      </c>
      <c r="C13" s="145" t="s">
        <v>78</v>
      </c>
      <c r="D13" s="503"/>
      <c r="E13" s="152" t="s">
        <v>79</v>
      </c>
      <c r="F13" s="503"/>
      <c r="G13" s="505"/>
      <c r="H13" s="507"/>
      <c r="I13" s="507"/>
      <c r="J13" s="145" t="s">
        <v>63</v>
      </c>
      <c r="K13" s="146" t="s">
        <v>64</v>
      </c>
      <c r="L13" s="145" t="s">
        <v>65</v>
      </c>
      <c r="M13" s="147" t="s">
        <v>66</v>
      </c>
      <c r="N13" s="148" t="s">
        <v>67</v>
      </c>
      <c r="O13" s="149" t="s">
        <v>6</v>
      </c>
      <c r="P13" s="147" t="s">
        <v>68</v>
      </c>
      <c r="Q13" s="147" t="s">
        <v>69</v>
      </c>
      <c r="R13" s="501"/>
      <c r="S13" s="503"/>
      <c r="T13" s="145" t="s">
        <v>70</v>
      </c>
    </row>
    <row r="14" spans="1:20" s="139" customFormat="1" ht="42.75">
      <c r="A14" s="289" t="s">
        <v>13</v>
      </c>
      <c r="B14" s="290">
        <v>45838</v>
      </c>
      <c r="C14" s="291" t="s">
        <v>167</v>
      </c>
      <c r="D14" s="292" t="s">
        <v>14</v>
      </c>
      <c r="E14" s="293">
        <v>2</v>
      </c>
      <c r="F14" s="294" t="s">
        <v>52</v>
      </c>
      <c r="G14" s="295">
        <v>1275119.17</v>
      </c>
      <c r="H14" s="296">
        <v>855833.1100000001</v>
      </c>
      <c r="I14" s="297">
        <v>419286.05999999982</v>
      </c>
      <c r="J14" s="298" t="s">
        <v>18</v>
      </c>
      <c r="K14" s="167">
        <v>0.67117892204538043</v>
      </c>
      <c r="L14" s="299">
        <v>0.72119999999999995</v>
      </c>
      <c r="M14" s="300" t="s">
        <v>86</v>
      </c>
      <c r="N14" s="301">
        <v>1</v>
      </c>
      <c r="O14" s="302">
        <v>948990</v>
      </c>
      <c r="P14" s="303">
        <v>379596</v>
      </c>
      <c r="Q14" s="303">
        <v>569394</v>
      </c>
      <c r="R14" s="304" t="s">
        <v>84</v>
      </c>
      <c r="S14" s="305" t="s">
        <v>84</v>
      </c>
      <c r="T14" s="306" t="s">
        <v>84</v>
      </c>
    </row>
    <row r="15" spans="1:20" ht="71.25">
      <c r="A15" s="124" t="s">
        <v>13</v>
      </c>
      <c r="B15" s="131">
        <v>45838</v>
      </c>
      <c r="C15" s="127" t="s">
        <v>168</v>
      </c>
      <c r="D15" s="128" t="s">
        <v>14</v>
      </c>
      <c r="E15" s="142">
        <v>4</v>
      </c>
      <c r="F15" s="129" t="s">
        <v>95</v>
      </c>
      <c r="G15" s="266">
        <v>23983467.949999999</v>
      </c>
      <c r="H15" s="307">
        <v>14556307.820000006</v>
      </c>
      <c r="I15" s="217">
        <v>9427160.1299999934</v>
      </c>
      <c r="J15" s="134" t="s">
        <v>18</v>
      </c>
      <c r="K15" s="167">
        <v>0.60693090133364158</v>
      </c>
      <c r="L15" s="167">
        <v>0.65690000000000004</v>
      </c>
      <c r="M15" s="135" t="s">
        <v>86</v>
      </c>
      <c r="N15" s="171">
        <v>1</v>
      </c>
      <c r="O15" s="123">
        <v>948990</v>
      </c>
      <c r="P15" s="150">
        <v>379596</v>
      </c>
      <c r="Q15" s="150">
        <v>569394</v>
      </c>
      <c r="R15" s="164" t="s">
        <v>84</v>
      </c>
      <c r="S15" s="125" t="s">
        <v>84</v>
      </c>
      <c r="T15" s="126" t="s">
        <v>84</v>
      </c>
    </row>
    <row r="16" spans="1:20" ht="63.75" customHeight="1">
      <c r="A16" s="124" t="s">
        <v>13</v>
      </c>
      <c r="B16" s="131">
        <v>45838</v>
      </c>
      <c r="C16" s="127" t="s">
        <v>169</v>
      </c>
      <c r="D16" s="128" t="s">
        <v>14</v>
      </c>
      <c r="E16" s="142">
        <v>5</v>
      </c>
      <c r="F16" s="129" t="s">
        <v>53</v>
      </c>
      <c r="G16" s="266">
        <v>3934039.13</v>
      </c>
      <c r="H16" s="266">
        <v>2539649.2300000004</v>
      </c>
      <c r="I16" s="217">
        <v>1394389.8999999994</v>
      </c>
      <c r="J16" s="130" t="s">
        <v>18</v>
      </c>
      <c r="K16" s="167">
        <v>0.64555769428760124</v>
      </c>
      <c r="L16" s="167">
        <v>0.6956</v>
      </c>
      <c r="M16" s="135" t="s">
        <v>86</v>
      </c>
      <c r="N16" s="171">
        <v>1</v>
      </c>
      <c r="O16" s="123">
        <v>948990</v>
      </c>
      <c r="P16" s="150">
        <v>379596</v>
      </c>
      <c r="Q16" s="150">
        <v>569394</v>
      </c>
      <c r="R16" s="164" t="s">
        <v>84</v>
      </c>
      <c r="S16" s="125" t="s">
        <v>84</v>
      </c>
      <c r="T16" s="126" t="s">
        <v>84</v>
      </c>
    </row>
    <row r="17" spans="1:20" ht="42.75">
      <c r="A17" s="124" t="s">
        <v>13</v>
      </c>
      <c r="B17" s="131">
        <v>45838</v>
      </c>
      <c r="C17" s="127" t="s">
        <v>170</v>
      </c>
      <c r="D17" s="128" t="s">
        <v>14</v>
      </c>
      <c r="E17" s="142">
        <v>6</v>
      </c>
      <c r="F17" s="129" t="s">
        <v>54</v>
      </c>
      <c r="G17" s="266">
        <v>759328</v>
      </c>
      <c r="H17" s="266">
        <v>398897.62000000005</v>
      </c>
      <c r="I17" s="217">
        <v>360430.37999999995</v>
      </c>
      <c r="J17" s="130" t="s">
        <v>18</v>
      </c>
      <c r="K17" s="167">
        <v>0.52532979160520887</v>
      </c>
      <c r="L17" s="167">
        <v>0.57530000000000003</v>
      </c>
      <c r="M17" s="135" t="s">
        <v>86</v>
      </c>
      <c r="N17" s="171">
        <v>1</v>
      </c>
      <c r="O17" s="123">
        <v>948990</v>
      </c>
      <c r="P17" s="150">
        <v>379596</v>
      </c>
      <c r="Q17" s="150">
        <v>569394</v>
      </c>
      <c r="R17" s="164" t="s">
        <v>84</v>
      </c>
      <c r="S17" s="125" t="s">
        <v>84</v>
      </c>
      <c r="T17" s="126" t="s">
        <v>84</v>
      </c>
    </row>
    <row r="18" spans="1:20" ht="71.25">
      <c r="A18" s="124" t="s">
        <v>13</v>
      </c>
      <c r="B18" s="131">
        <v>45930</v>
      </c>
      <c r="C18" s="127" t="s">
        <v>511</v>
      </c>
      <c r="D18" s="128" t="s">
        <v>19</v>
      </c>
      <c r="E18" s="142">
        <v>8</v>
      </c>
      <c r="F18" s="129" t="s">
        <v>96</v>
      </c>
      <c r="G18" s="267">
        <v>31553520.460000001</v>
      </c>
      <c r="H18" s="266">
        <v>24582659.260000009</v>
      </c>
      <c r="I18" s="217">
        <v>6970861.1999999918</v>
      </c>
      <c r="J18" s="130" t="s">
        <v>18</v>
      </c>
      <c r="K18" s="167">
        <v>0.77907817896779963</v>
      </c>
      <c r="L18" s="167">
        <v>0.82909999999999995</v>
      </c>
      <c r="M18" s="135" t="s">
        <v>86</v>
      </c>
      <c r="N18" s="171">
        <v>1</v>
      </c>
      <c r="O18" s="123">
        <v>948990</v>
      </c>
      <c r="P18" s="150">
        <v>379596</v>
      </c>
      <c r="Q18" s="150">
        <v>569394</v>
      </c>
      <c r="R18" s="164" t="s">
        <v>84</v>
      </c>
      <c r="S18" s="125" t="s">
        <v>84</v>
      </c>
      <c r="T18" s="126" t="s">
        <v>84</v>
      </c>
    </row>
    <row r="19" spans="1:20" ht="85.5">
      <c r="A19" s="124" t="s">
        <v>13</v>
      </c>
      <c r="B19" s="131">
        <v>45838</v>
      </c>
      <c r="C19" s="127" t="s">
        <v>171</v>
      </c>
      <c r="D19" s="128" t="s">
        <v>19</v>
      </c>
      <c r="E19" s="142">
        <v>9</v>
      </c>
      <c r="F19" s="129" t="s">
        <v>97</v>
      </c>
      <c r="G19" s="267">
        <v>10006222.32</v>
      </c>
      <c r="H19" s="266">
        <v>8946357.9600000009</v>
      </c>
      <c r="I19" s="217">
        <v>1059864.3599999994</v>
      </c>
      <c r="J19" s="134" t="s">
        <v>18</v>
      </c>
      <c r="K19" s="167">
        <v>0.89407947114251207</v>
      </c>
      <c r="L19" s="167">
        <v>0.94410000000000005</v>
      </c>
      <c r="M19" s="135" t="s">
        <v>86</v>
      </c>
      <c r="N19" s="171">
        <v>1</v>
      </c>
      <c r="O19" s="123">
        <v>948990</v>
      </c>
      <c r="P19" s="150">
        <v>379596</v>
      </c>
      <c r="Q19" s="150">
        <v>569394</v>
      </c>
      <c r="R19" s="164" t="s">
        <v>84</v>
      </c>
      <c r="S19" s="125" t="s">
        <v>84</v>
      </c>
      <c r="T19" s="126" t="s">
        <v>84</v>
      </c>
    </row>
    <row r="20" spans="1:20" ht="85.5">
      <c r="A20" s="124" t="s">
        <v>13</v>
      </c>
      <c r="B20" s="131">
        <v>45838</v>
      </c>
      <c r="C20" s="127" t="s">
        <v>172</v>
      </c>
      <c r="D20" s="128" t="s">
        <v>14</v>
      </c>
      <c r="E20" s="142">
        <v>10</v>
      </c>
      <c r="F20" s="129" t="s">
        <v>98</v>
      </c>
      <c r="G20" s="267">
        <v>477259</v>
      </c>
      <c r="H20" s="266">
        <v>315686.6100000001</v>
      </c>
      <c r="I20" s="217">
        <v>161572.3899999999</v>
      </c>
      <c r="J20" s="134" t="s">
        <v>18</v>
      </c>
      <c r="K20" s="167">
        <v>0.66145763621010834</v>
      </c>
      <c r="L20" s="167">
        <v>0.71150000000000002</v>
      </c>
      <c r="M20" s="135" t="s">
        <v>86</v>
      </c>
      <c r="N20" s="171">
        <v>1</v>
      </c>
      <c r="O20" s="123">
        <v>948990</v>
      </c>
      <c r="P20" s="150">
        <v>379596</v>
      </c>
      <c r="Q20" s="150">
        <v>569394</v>
      </c>
      <c r="R20" s="164" t="s">
        <v>84</v>
      </c>
      <c r="S20" s="125" t="s">
        <v>84</v>
      </c>
      <c r="T20" s="126" t="s">
        <v>84</v>
      </c>
    </row>
    <row r="21" spans="1:20" ht="71.25">
      <c r="A21" s="124" t="s">
        <v>13</v>
      </c>
      <c r="B21" s="131">
        <v>45838</v>
      </c>
      <c r="C21" s="127" t="s">
        <v>173</v>
      </c>
      <c r="D21" s="128" t="s">
        <v>14</v>
      </c>
      <c r="E21" s="142">
        <v>11</v>
      </c>
      <c r="F21" s="129" t="s">
        <v>347</v>
      </c>
      <c r="G21" s="267">
        <v>4778184.97</v>
      </c>
      <c r="H21" s="266">
        <v>2848973.43</v>
      </c>
      <c r="I21" s="217">
        <v>1929211.5399999996</v>
      </c>
      <c r="J21" s="134" t="s">
        <v>18</v>
      </c>
      <c r="K21" s="167">
        <v>0.59624594859499558</v>
      </c>
      <c r="L21" s="167">
        <v>0.6462</v>
      </c>
      <c r="M21" s="135" t="s">
        <v>86</v>
      </c>
      <c r="N21" s="171">
        <v>1</v>
      </c>
      <c r="O21" s="123">
        <v>948990</v>
      </c>
      <c r="P21" s="150">
        <v>379596</v>
      </c>
      <c r="Q21" s="150">
        <v>569394</v>
      </c>
      <c r="R21" s="164" t="s">
        <v>84</v>
      </c>
      <c r="S21" s="125" t="s">
        <v>84</v>
      </c>
      <c r="T21" s="126" t="s">
        <v>84</v>
      </c>
    </row>
    <row r="22" spans="1:20" ht="57">
      <c r="A22" s="124" t="s">
        <v>13</v>
      </c>
      <c r="B22" s="131">
        <v>45838</v>
      </c>
      <c r="C22" s="127" t="s">
        <v>174</v>
      </c>
      <c r="D22" s="128" t="s">
        <v>85</v>
      </c>
      <c r="E22" s="142">
        <v>12</v>
      </c>
      <c r="F22" s="129" t="s">
        <v>99</v>
      </c>
      <c r="G22" s="267">
        <v>0</v>
      </c>
      <c r="H22" s="217">
        <v>0</v>
      </c>
      <c r="I22" s="217">
        <v>0</v>
      </c>
      <c r="J22" s="399">
        <v>0</v>
      </c>
      <c r="K22" s="400">
        <v>0</v>
      </c>
      <c r="L22" s="400">
        <v>0</v>
      </c>
      <c r="M22" s="401">
        <v>0</v>
      </c>
      <c r="N22" s="401">
        <v>0</v>
      </c>
      <c r="O22" s="400">
        <v>0</v>
      </c>
      <c r="P22" s="402">
        <v>0</v>
      </c>
      <c r="Q22" s="402">
        <v>0</v>
      </c>
      <c r="R22" s="402">
        <v>0</v>
      </c>
      <c r="S22" s="402">
        <v>0</v>
      </c>
      <c r="T22" s="403">
        <v>0</v>
      </c>
    </row>
    <row r="23" spans="1:20" ht="42.75">
      <c r="A23" s="124" t="s">
        <v>13</v>
      </c>
      <c r="B23" s="131">
        <v>45750</v>
      </c>
      <c r="C23" s="127" t="s">
        <v>129</v>
      </c>
      <c r="D23" s="128" t="s">
        <v>14</v>
      </c>
      <c r="E23" s="142">
        <v>13</v>
      </c>
      <c r="F23" s="129" t="s">
        <v>348</v>
      </c>
      <c r="G23" s="267">
        <v>5880440</v>
      </c>
      <c r="H23" s="217">
        <v>1521196</v>
      </c>
      <c r="I23" s="217">
        <v>4359244</v>
      </c>
      <c r="J23" s="134" t="s">
        <v>55</v>
      </c>
      <c r="K23" s="167">
        <v>0.25868744515716513</v>
      </c>
      <c r="L23" s="167">
        <v>0.78790000000000004</v>
      </c>
      <c r="M23" s="135" t="s">
        <v>86</v>
      </c>
      <c r="N23" s="171">
        <v>1</v>
      </c>
      <c r="O23" s="123">
        <v>948990</v>
      </c>
      <c r="P23" s="150">
        <v>379596</v>
      </c>
      <c r="Q23" s="150">
        <v>569394</v>
      </c>
      <c r="R23" s="164" t="s">
        <v>84</v>
      </c>
      <c r="S23" s="125" t="s">
        <v>84</v>
      </c>
      <c r="T23" s="126" t="s">
        <v>84</v>
      </c>
    </row>
    <row r="24" spans="1:20" ht="99.75">
      <c r="A24" s="124" t="s">
        <v>13</v>
      </c>
      <c r="B24" s="131">
        <v>45827</v>
      </c>
      <c r="C24" s="127" t="s">
        <v>175</v>
      </c>
      <c r="D24" s="128" t="s">
        <v>19</v>
      </c>
      <c r="E24" s="142">
        <v>14</v>
      </c>
      <c r="F24" s="129" t="s">
        <v>100</v>
      </c>
      <c r="G24" s="267">
        <v>999859.66</v>
      </c>
      <c r="H24" s="217">
        <v>999859.66</v>
      </c>
      <c r="I24" s="217">
        <v>0</v>
      </c>
      <c r="J24" s="134" t="s">
        <v>55</v>
      </c>
      <c r="K24" s="167">
        <v>1</v>
      </c>
      <c r="L24" s="167">
        <v>1</v>
      </c>
      <c r="M24" s="135" t="s">
        <v>101</v>
      </c>
      <c r="N24" s="171">
        <v>371.02</v>
      </c>
      <c r="O24" s="123">
        <v>100</v>
      </c>
      <c r="P24" s="150">
        <v>40</v>
      </c>
      <c r="Q24" s="150">
        <v>60</v>
      </c>
      <c r="R24" s="164" t="s">
        <v>105</v>
      </c>
      <c r="S24" s="125" t="s">
        <v>106</v>
      </c>
      <c r="T24" s="126" t="s">
        <v>107</v>
      </c>
    </row>
    <row r="25" spans="1:20" ht="85.5">
      <c r="A25" s="124" t="s">
        <v>13</v>
      </c>
      <c r="B25" s="131">
        <v>45722</v>
      </c>
      <c r="C25" s="127" t="s">
        <v>108</v>
      </c>
      <c r="D25" s="128" t="s">
        <v>19</v>
      </c>
      <c r="E25" s="142">
        <v>16</v>
      </c>
      <c r="F25" s="129" t="s">
        <v>109</v>
      </c>
      <c r="G25" s="267">
        <v>1946107.45</v>
      </c>
      <c r="H25" s="217">
        <v>1793867.77</v>
      </c>
      <c r="I25" s="217">
        <v>152239.67999999993</v>
      </c>
      <c r="J25" s="134" t="s">
        <v>55</v>
      </c>
      <c r="K25" s="167">
        <v>0.92177221252608643</v>
      </c>
      <c r="L25" s="167">
        <v>1</v>
      </c>
      <c r="M25" s="135" t="s">
        <v>101</v>
      </c>
      <c r="N25" s="171">
        <v>3080.2</v>
      </c>
      <c r="O25" s="123">
        <v>150</v>
      </c>
      <c r="P25" s="150">
        <v>60</v>
      </c>
      <c r="Q25" s="150">
        <v>90</v>
      </c>
      <c r="R25" s="164" t="s">
        <v>142</v>
      </c>
      <c r="S25" s="125" t="s">
        <v>143</v>
      </c>
      <c r="T25" s="126" t="s">
        <v>144</v>
      </c>
    </row>
    <row r="26" spans="1:20" ht="85.5">
      <c r="A26" s="124" t="s">
        <v>13</v>
      </c>
      <c r="B26" s="131">
        <v>45722</v>
      </c>
      <c r="C26" s="127" t="s">
        <v>110</v>
      </c>
      <c r="D26" s="128" t="s">
        <v>19</v>
      </c>
      <c r="E26" s="142">
        <v>17</v>
      </c>
      <c r="F26" s="129" t="s">
        <v>111</v>
      </c>
      <c r="G26" s="267">
        <v>1572945.99</v>
      </c>
      <c r="H26" s="217">
        <v>1498045.95</v>
      </c>
      <c r="I26" s="217">
        <v>74900.040000000037</v>
      </c>
      <c r="J26" s="134" t="s">
        <v>55</v>
      </c>
      <c r="K26" s="167">
        <v>0.95238231924288763</v>
      </c>
      <c r="L26" s="167">
        <v>1</v>
      </c>
      <c r="M26" s="135" t="s">
        <v>101</v>
      </c>
      <c r="N26" s="171">
        <v>2522.8000000000002</v>
      </c>
      <c r="O26" s="123">
        <v>160</v>
      </c>
      <c r="P26" s="150">
        <v>64</v>
      </c>
      <c r="Q26" s="150">
        <v>96</v>
      </c>
      <c r="R26" s="164" t="s">
        <v>142</v>
      </c>
      <c r="S26" s="125" t="s">
        <v>145</v>
      </c>
      <c r="T26" s="126" t="s">
        <v>146</v>
      </c>
    </row>
    <row r="27" spans="1:20" ht="114">
      <c r="A27" s="124" t="s">
        <v>13</v>
      </c>
      <c r="B27" s="131">
        <v>45915</v>
      </c>
      <c r="C27" s="127" t="s">
        <v>512</v>
      </c>
      <c r="D27" s="128" t="s">
        <v>19</v>
      </c>
      <c r="E27" s="142">
        <v>18</v>
      </c>
      <c r="F27" s="129" t="s">
        <v>112</v>
      </c>
      <c r="G27" s="267">
        <v>1322492.1299999999</v>
      </c>
      <c r="H27" s="217">
        <v>1322492.1299999999</v>
      </c>
      <c r="I27" s="217">
        <v>0</v>
      </c>
      <c r="J27" s="134" t="s">
        <v>55</v>
      </c>
      <c r="K27" s="167">
        <v>1</v>
      </c>
      <c r="L27" s="167">
        <v>1</v>
      </c>
      <c r="M27" s="135" t="s">
        <v>101</v>
      </c>
      <c r="N27" s="171">
        <v>1891.7</v>
      </c>
      <c r="O27" s="123">
        <v>150</v>
      </c>
      <c r="P27" s="150">
        <v>60</v>
      </c>
      <c r="Q27" s="150">
        <v>90</v>
      </c>
      <c r="R27" s="164" t="s">
        <v>147</v>
      </c>
      <c r="S27" s="125" t="s">
        <v>148</v>
      </c>
      <c r="T27" s="126" t="s">
        <v>149</v>
      </c>
    </row>
    <row r="28" spans="1:20" ht="114">
      <c r="A28" s="124" t="s">
        <v>13</v>
      </c>
      <c r="B28" s="131">
        <v>45812</v>
      </c>
      <c r="C28" s="127" t="s">
        <v>176</v>
      </c>
      <c r="D28" s="128" t="s">
        <v>19</v>
      </c>
      <c r="E28" s="142">
        <v>19</v>
      </c>
      <c r="F28" s="129" t="s">
        <v>102</v>
      </c>
      <c r="G28" s="267">
        <v>1099436.9099999999</v>
      </c>
      <c r="H28" s="217">
        <v>1099436.9099999999</v>
      </c>
      <c r="I28" s="217">
        <v>0</v>
      </c>
      <c r="J28" s="134" t="s">
        <v>55</v>
      </c>
      <c r="K28" s="167">
        <v>1</v>
      </c>
      <c r="L28" s="167">
        <v>1</v>
      </c>
      <c r="M28" s="135" t="s">
        <v>101</v>
      </c>
      <c r="N28" s="171">
        <v>1700.38</v>
      </c>
      <c r="O28" s="123">
        <v>350</v>
      </c>
      <c r="P28" s="150">
        <v>140</v>
      </c>
      <c r="Q28" s="150">
        <v>210</v>
      </c>
      <c r="R28" s="164" t="s">
        <v>105</v>
      </c>
      <c r="S28" s="125" t="s">
        <v>113</v>
      </c>
      <c r="T28" s="126" t="s">
        <v>114</v>
      </c>
    </row>
    <row r="29" spans="1:20" ht="99.75">
      <c r="A29" s="124" t="s">
        <v>13</v>
      </c>
      <c r="B29" s="131">
        <v>45796</v>
      </c>
      <c r="C29" s="127" t="s">
        <v>150</v>
      </c>
      <c r="D29" s="128" t="s">
        <v>19</v>
      </c>
      <c r="E29" s="142">
        <v>28</v>
      </c>
      <c r="F29" s="129" t="s">
        <v>151</v>
      </c>
      <c r="G29" s="267">
        <v>2101444.6800000002</v>
      </c>
      <c r="H29" s="217">
        <v>1608093.62</v>
      </c>
      <c r="I29" s="217">
        <v>493351.06000000006</v>
      </c>
      <c r="J29" s="134" t="s">
        <v>55</v>
      </c>
      <c r="K29" s="167">
        <v>0.76523243048206246</v>
      </c>
      <c r="L29" s="167">
        <v>1</v>
      </c>
      <c r="M29" s="135" t="s">
        <v>101</v>
      </c>
      <c r="N29" s="171">
        <v>2631.45</v>
      </c>
      <c r="O29" s="123">
        <v>300</v>
      </c>
      <c r="P29" s="150">
        <v>120</v>
      </c>
      <c r="Q29" s="150">
        <v>180</v>
      </c>
      <c r="R29" s="164" t="s">
        <v>142</v>
      </c>
      <c r="S29" s="125" t="s">
        <v>177</v>
      </c>
      <c r="T29" s="126" t="s">
        <v>178</v>
      </c>
    </row>
    <row r="30" spans="1:20" ht="114">
      <c r="A30" s="124" t="s">
        <v>13</v>
      </c>
      <c r="B30" s="131">
        <v>45797</v>
      </c>
      <c r="C30" s="127" t="s">
        <v>152</v>
      </c>
      <c r="D30" s="128" t="s">
        <v>19</v>
      </c>
      <c r="E30" s="142">
        <v>29</v>
      </c>
      <c r="F30" s="129" t="s">
        <v>153</v>
      </c>
      <c r="G30" s="267">
        <v>11454004.300000001</v>
      </c>
      <c r="H30" s="217">
        <v>4421032.66</v>
      </c>
      <c r="I30" s="217">
        <v>7032971.6400000006</v>
      </c>
      <c r="J30" s="134" t="s">
        <v>55</v>
      </c>
      <c r="K30" s="167">
        <v>0.38598140390081748</v>
      </c>
      <c r="L30" s="167">
        <v>0.83</v>
      </c>
      <c r="M30" s="135" t="s">
        <v>101</v>
      </c>
      <c r="N30" s="171">
        <v>3795.4</v>
      </c>
      <c r="O30" s="349">
        <v>400</v>
      </c>
      <c r="P30" s="150">
        <v>160</v>
      </c>
      <c r="Q30" s="150">
        <v>240</v>
      </c>
      <c r="R30" s="164" t="s">
        <v>233</v>
      </c>
      <c r="S30" s="125" t="s">
        <v>234</v>
      </c>
      <c r="T30" s="126" t="s">
        <v>235</v>
      </c>
    </row>
    <row r="31" spans="1:20" ht="71.25">
      <c r="A31" s="124" t="s">
        <v>13</v>
      </c>
      <c r="B31" s="131">
        <v>45826</v>
      </c>
      <c r="C31" s="127" t="s">
        <v>179</v>
      </c>
      <c r="D31" s="128" t="s">
        <v>14</v>
      </c>
      <c r="E31" s="142">
        <v>46</v>
      </c>
      <c r="F31" s="129" t="s">
        <v>180</v>
      </c>
      <c r="G31" s="267">
        <v>1199314.19</v>
      </c>
      <c r="H31" s="217">
        <v>1120120.3500000001</v>
      </c>
      <c r="I31" s="217">
        <v>79193.839999999851</v>
      </c>
      <c r="J31" s="134" t="s">
        <v>55</v>
      </c>
      <c r="K31" s="167">
        <v>0.93396739514938965</v>
      </c>
      <c r="L31" s="167">
        <v>1</v>
      </c>
      <c r="M31" s="135" t="s">
        <v>86</v>
      </c>
      <c r="N31" s="171">
        <v>1</v>
      </c>
      <c r="O31" s="349">
        <v>50</v>
      </c>
      <c r="P31" s="150">
        <v>20</v>
      </c>
      <c r="Q31" s="150">
        <v>30</v>
      </c>
      <c r="R31" s="164" t="s">
        <v>105</v>
      </c>
      <c r="S31" s="125" t="s">
        <v>106</v>
      </c>
      <c r="T31" s="126" t="s">
        <v>236</v>
      </c>
    </row>
    <row r="32" spans="1:20" ht="114">
      <c r="A32" s="124" t="s">
        <v>13</v>
      </c>
      <c r="B32" s="131">
        <v>45853</v>
      </c>
      <c r="C32" s="127" t="s">
        <v>237</v>
      </c>
      <c r="D32" s="128" t="s">
        <v>14</v>
      </c>
      <c r="E32" s="142">
        <v>54</v>
      </c>
      <c r="F32" s="129" t="s">
        <v>238</v>
      </c>
      <c r="G32" s="267">
        <v>296950.78999999998</v>
      </c>
      <c r="H32" s="217">
        <v>240900.82</v>
      </c>
      <c r="I32" s="217">
        <v>56049.969999999972</v>
      </c>
      <c r="J32" s="134" t="s">
        <v>55</v>
      </c>
      <c r="K32" s="167">
        <v>0.8112482879739098</v>
      </c>
      <c r="L32" s="167">
        <v>0.99</v>
      </c>
      <c r="M32" s="135" t="s">
        <v>86</v>
      </c>
      <c r="N32" s="171">
        <v>1</v>
      </c>
      <c r="O32" s="349">
        <v>50</v>
      </c>
      <c r="P32" s="150">
        <v>20</v>
      </c>
      <c r="Q32" s="150">
        <v>30</v>
      </c>
      <c r="R32" s="164" t="s">
        <v>105</v>
      </c>
      <c r="S32" s="125" t="s">
        <v>513</v>
      </c>
      <c r="T32" s="126" t="s">
        <v>514</v>
      </c>
    </row>
    <row r="33" spans="1:20" ht="71.25">
      <c r="A33" s="124" t="s">
        <v>13</v>
      </c>
      <c r="B33" s="131">
        <v>45845</v>
      </c>
      <c r="C33" s="127" t="s">
        <v>239</v>
      </c>
      <c r="D33" s="128" t="s">
        <v>19</v>
      </c>
      <c r="E33" s="142">
        <v>72</v>
      </c>
      <c r="F33" s="129" t="s">
        <v>240</v>
      </c>
      <c r="G33" s="267">
        <v>4236667.4000000004</v>
      </c>
      <c r="H33" s="217">
        <v>2527461.29</v>
      </c>
      <c r="I33" s="217">
        <v>1709206.1100000003</v>
      </c>
      <c r="J33" s="134" t="s">
        <v>55</v>
      </c>
      <c r="K33" s="167">
        <v>0.59656825787174128</v>
      </c>
      <c r="L33" s="167">
        <v>0.8</v>
      </c>
      <c r="M33" s="135" t="s">
        <v>86</v>
      </c>
      <c r="N33" s="171">
        <v>1</v>
      </c>
      <c r="O33" s="349">
        <v>700</v>
      </c>
      <c r="P33" s="150">
        <v>280</v>
      </c>
      <c r="Q33" s="150">
        <v>420</v>
      </c>
      <c r="R33" s="164" t="s">
        <v>142</v>
      </c>
      <c r="S33" s="125" t="s">
        <v>349</v>
      </c>
      <c r="T33" s="126" t="s">
        <v>350</v>
      </c>
    </row>
    <row r="34" spans="1:20" ht="71.25">
      <c r="A34" s="124" t="s">
        <v>13</v>
      </c>
      <c r="B34" s="131">
        <v>45873</v>
      </c>
      <c r="C34" s="127" t="s">
        <v>351</v>
      </c>
      <c r="D34" s="128" t="s">
        <v>245</v>
      </c>
      <c r="E34" s="142">
        <v>84</v>
      </c>
      <c r="F34" s="129" t="s">
        <v>352</v>
      </c>
      <c r="G34" s="267">
        <v>318726.02</v>
      </c>
      <c r="H34" s="217">
        <v>205767.01</v>
      </c>
      <c r="I34" s="217">
        <v>112959.01000000001</v>
      </c>
      <c r="J34" s="134" t="s">
        <v>55</v>
      </c>
      <c r="K34" s="167">
        <v>0.64559212956632783</v>
      </c>
      <c r="L34" s="167">
        <v>0.99</v>
      </c>
      <c r="M34" s="135" t="s">
        <v>86</v>
      </c>
      <c r="N34" s="171">
        <v>1</v>
      </c>
      <c r="O34" s="349">
        <v>150</v>
      </c>
      <c r="P34" s="150">
        <v>60</v>
      </c>
      <c r="Q34" s="150">
        <v>90</v>
      </c>
      <c r="R34" s="164" t="s">
        <v>105</v>
      </c>
      <c r="S34" s="125" t="s">
        <v>353</v>
      </c>
      <c r="T34" s="126" t="s">
        <v>354</v>
      </c>
    </row>
    <row r="35" spans="1:20" ht="114">
      <c r="A35" s="124" t="s">
        <v>13</v>
      </c>
      <c r="B35" s="131">
        <v>45873</v>
      </c>
      <c r="C35" s="127" t="s">
        <v>355</v>
      </c>
      <c r="D35" s="128" t="s">
        <v>19</v>
      </c>
      <c r="E35" s="142">
        <v>86</v>
      </c>
      <c r="F35" s="129" t="s">
        <v>356</v>
      </c>
      <c r="G35" s="267">
        <v>1862266.68</v>
      </c>
      <c r="H35" s="217">
        <v>538920.34199999995</v>
      </c>
      <c r="I35" s="217">
        <v>1323346.338</v>
      </c>
      <c r="J35" s="134" t="s">
        <v>55</v>
      </c>
      <c r="K35" s="167">
        <v>0.28938945629419732</v>
      </c>
      <c r="L35" s="167">
        <v>0.3</v>
      </c>
      <c r="M35" s="135" t="s">
        <v>101</v>
      </c>
      <c r="N35" s="171">
        <v>2872.68</v>
      </c>
      <c r="O35" s="349">
        <v>400</v>
      </c>
      <c r="P35" s="150">
        <v>160</v>
      </c>
      <c r="Q35" s="150">
        <v>240</v>
      </c>
      <c r="R35" s="164" t="s">
        <v>142</v>
      </c>
      <c r="S35" s="125" t="s">
        <v>515</v>
      </c>
      <c r="T35" s="126" t="s">
        <v>516</v>
      </c>
    </row>
    <row r="36" spans="1:20" ht="128.25">
      <c r="A36" s="124" t="s">
        <v>13</v>
      </c>
      <c r="B36" s="131">
        <v>45868</v>
      </c>
      <c r="C36" s="127" t="s">
        <v>241</v>
      </c>
      <c r="D36" s="128" t="s">
        <v>14</v>
      </c>
      <c r="E36" s="142">
        <v>89</v>
      </c>
      <c r="F36" s="129" t="s">
        <v>242</v>
      </c>
      <c r="G36" s="267">
        <v>1439991.93</v>
      </c>
      <c r="H36" s="217">
        <v>503852.02999999997</v>
      </c>
      <c r="I36" s="217">
        <v>936139.89999999991</v>
      </c>
      <c r="J36" s="134" t="s">
        <v>55</v>
      </c>
      <c r="K36" s="167">
        <v>0.34989920394901103</v>
      </c>
      <c r="L36" s="167">
        <v>0.6</v>
      </c>
      <c r="M36" s="135" t="s">
        <v>86</v>
      </c>
      <c r="N36" s="171">
        <v>1</v>
      </c>
      <c r="O36" s="349">
        <v>600</v>
      </c>
      <c r="P36" s="150">
        <v>240</v>
      </c>
      <c r="Q36" s="150">
        <v>360</v>
      </c>
      <c r="R36" s="164" t="s">
        <v>147</v>
      </c>
      <c r="S36" s="125" t="s">
        <v>357</v>
      </c>
      <c r="T36" s="126" t="s">
        <v>358</v>
      </c>
    </row>
    <row r="37" spans="1:20" ht="71.25">
      <c r="A37" s="124" t="s">
        <v>13</v>
      </c>
      <c r="B37" s="131">
        <v>45922</v>
      </c>
      <c r="C37" s="127" t="s">
        <v>517</v>
      </c>
      <c r="D37" s="128" t="s">
        <v>19</v>
      </c>
      <c r="E37" s="142">
        <v>113</v>
      </c>
      <c r="F37" s="129" t="s">
        <v>518</v>
      </c>
      <c r="G37" s="267">
        <v>2670999.89</v>
      </c>
      <c r="H37" s="217">
        <v>0</v>
      </c>
      <c r="I37" s="217">
        <v>2670999.89</v>
      </c>
      <c r="J37" s="134" t="s">
        <v>55</v>
      </c>
      <c r="K37" s="167">
        <v>0</v>
      </c>
      <c r="L37" s="167">
        <v>0</v>
      </c>
      <c r="M37" s="135" t="s">
        <v>86</v>
      </c>
      <c r="N37" s="171">
        <v>1</v>
      </c>
      <c r="O37" s="349">
        <v>550000</v>
      </c>
      <c r="P37" s="150">
        <v>220000</v>
      </c>
      <c r="Q37" s="150">
        <v>330000</v>
      </c>
      <c r="R37" s="164" t="s">
        <v>16</v>
      </c>
      <c r="S37" s="125" t="s">
        <v>16</v>
      </c>
      <c r="T37" s="126" t="s">
        <v>16</v>
      </c>
    </row>
    <row r="38" spans="1:20" ht="15.75" thickBot="1">
      <c r="A38" s="19"/>
      <c r="B38" s="20"/>
      <c r="C38" s="21"/>
      <c r="D38" s="22"/>
      <c r="E38" s="207"/>
      <c r="F38" s="260"/>
      <c r="G38" s="309"/>
      <c r="H38" s="310"/>
      <c r="I38" s="311"/>
      <c r="J38" s="208"/>
      <c r="K38" s="209"/>
      <c r="L38" s="209"/>
      <c r="M38" s="261"/>
      <c r="N38" s="210"/>
      <c r="O38" s="262"/>
      <c r="P38" s="211"/>
      <c r="Q38" s="211"/>
      <c r="R38" s="212"/>
      <c r="S38" s="212"/>
      <c r="T38" s="213"/>
    </row>
    <row r="39" spans="1:20" ht="19.5" customHeight="1" thickBot="1">
      <c r="A39" s="23"/>
      <c r="B39" s="23"/>
      <c r="C39" s="23"/>
      <c r="D39" s="23"/>
      <c r="E39" s="24"/>
      <c r="F39" s="200" t="s">
        <v>9</v>
      </c>
      <c r="G39" s="201">
        <f>SUM(G14:G38)</f>
        <v>115168789.02000001</v>
      </c>
      <c r="H39" s="201">
        <f>SUM(H14:H38)</f>
        <v>74445411.582000002</v>
      </c>
      <c r="I39" s="201">
        <f>SUM(I14:I38)</f>
        <v>40723377.437999979</v>
      </c>
      <c r="J39" s="137"/>
      <c r="K39" s="25"/>
      <c r="L39" s="25"/>
      <c r="M39" s="26"/>
      <c r="N39" s="27"/>
      <c r="O39" s="27"/>
      <c r="P39" s="28"/>
      <c r="Q39" s="25"/>
      <c r="R39" s="25"/>
    </row>
    <row r="40" spans="1:20" ht="9.75" customHeight="1" thickTop="1">
      <c r="A40" s="25"/>
      <c r="B40" s="25"/>
      <c r="C40" s="113"/>
      <c r="D40" s="25"/>
      <c r="E40" s="111"/>
      <c r="F40" s="114"/>
      <c r="G40" s="29"/>
      <c r="H40" s="30"/>
      <c r="I40" s="30"/>
      <c r="J40" s="28"/>
      <c r="K40" s="25"/>
      <c r="L40" s="18"/>
      <c r="M40" s="31"/>
      <c r="N40" s="27"/>
      <c r="O40" s="27"/>
      <c r="P40" s="28"/>
      <c r="Q40" s="25"/>
      <c r="R40" s="25"/>
    </row>
    <row r="41" spans="1:20">
      <c r="A41" s="32" t="s">
        <v>17</v>
      </c>
      <c r="B41" s="18"/>
      <c r="C41" s="18"/>
      <c r="D41" s="18"/>
      <c r="E41" s="18"/>
      <c r="F41" s="33"/>
      <c r="G41" s="34"/>
      <c r="H41" s="18"/>
      <c r="I41" s="115"/>
      <c r="J41" s="18"/>
      <c r="K41" s="18"/>
      <c r="L41"/>
      <c r="M41" s="18"/>
      <c r="N41" s="18"/>
      <c r="O41" s="18"/>
      <c r="P41" s="18"/>
      <c r="Q41" s="18"/>
      <c r="R41" s="18"/>
    </row>
    <row r="42" spans="1:20">
      <c r="G42" s="38"/>
      <c r="H42" s="38"/>
      <c r="I42" s="38"/>
    </row>
    <row r="43" spans="1:20">
      <c r="G43" s="38"/>
      <c r="H43" s="38"/>
      <c r="I43" s="38"/>
    </row>
    <row r="44" spans="1:20">
      <c r="F44" s="38"/>
      <c r="G44" s="38"/>
      <c r="H44" s="38"/>
    </row>
    <row r="45" spans="1:20">
      <c r="G45" s="169"/>
      <c r="H45" s="169"/>
      <c r="I45" s="169"/>
    </row>
    <row r="46" spans="1:20">
      <c r="G46" s="38"/>
    </row>
  </sheetData>
  <mergeCells count="21">
    <mergeCell ref="A2:T2"/>
    <mergeCell ref="A4:T4"/>
    <mergeCell ref="M12:N12"/>
    <mergeCell ref="O12:Q12"/>
    <mergeCell ref="S12:S13"/>
    <mergeCell ref="S11:T11"/>
    <mergeCell ref="A6:B6"/>
    <mergeCell ref="C6:E6"/>
    <mergeCell ref="A8:B8"/>
    <mergeCell ref="C8:E8"/>
    <mergeCell ref="A9:B9"/>
    <mergeCell ref="C9:E9"/>
    <mergeCell ref="A3:T3"/>
    <mergeCell ref="A7:B7"/>
    <mergeCell ref="C7:E7"/>
    <mergeCell ref="R12:R13"/>
    <mergeCell ref="D12:D13"/>
    <mergeCell ref="F12:F13"/>
    <mergeCell ref="G12:G13"/>
    <mergeCell ref="H12:H13"/>
    <mergeCell ref="I12:I1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pane ySplit="1" topLeftCell="A2" activePane="bottomLeft" state="frozen"/>
      <selection pane="bottomLeft" sqref="A1:T27"/>
    </sheetView>
  </sheetViews>
  <sheetFormatPr baseColWidth="10" defaultRowHeight="15"/>
  <cols>
    <col min="1" max="1" width="11.42578125" customWidth="1"/>
    <col min="2" max="2" width="14.140625" customWidth="1"/>
    <col min="3" max="3" width="16.7109375" customWidth="1"/>
    <col min="4" max="4" width="5.7109375" customWidth="1"/>
    <col min="5" max="5" width="7.7109375" customWidth="1"/>
    <col min="6" max="6" width="33.42578125" customWidth="1"/>
    <col min="7" max="7" width="14.42578125" customWidth="1"/>
    <col min="8" max="9" width="14.140625" customWidth="1"/>
    <col min="10" max="10" width="7.5703125" customWidth="1"/>
    <col min="11" max="11" width="9.28515625" style="139" customWidth="1"/>
    <col min="12" max="12" width="7.85546875" style="139" customWidth="1"/>
    <col min="13" max="13" width="8.42578125" customWidth="1"/>
    <col min="14" max="14" width="7.7109375" customWidth="1"/>
    <col min="15" max="15" width="10.42578125" customWidth="1"/>
    <col min="16" max="16" width="9" customWidth="1"/>
    <col min="17" max="17" width="8.5703125" style="5" customWidth="1"/>
    <col min="18" max="18" width="11.7109375" customWidth="1"/>
    <col min="19" max="19" width="21.7109375" customWidth="1"/>
    <col min="20" max="20" width="10.28515625" customWidth="1"/>
    <col min="200" max="200" width="11.5703125" customWidth="1"/>
    <col min="202" max="202" width="12.42578125" customWidth="1"/>
    <col min="203" max="203" width="12" customWidth="1"/>
    <col min="204" max="204" width="28.85546875" customWidth="1"/>
    <col min="206" max="207" width="0" hidden="1" customWidth="1"/>
    <col min="208" max="208" width="14.5703125" customWidth="1"/>
    <col min="209" max="210" width="0" hidden="1" customWidth="1"/>
    <col min="212" max="213" width="0" hidden="1" customWidth="1"/>
    <col min="223" max="223" width="0" hidden="1" customWidth="1"/>
    <col min="456" max="456" width="11.5703125" customWidth="1"/>
    <col min="458" max="458" width="12.42578125" customWidth="1"/>
    <col min="459" max="459" width="12" customWidth="1"/>
    <col min="460" max="460" width="28.85546875" customWidth="1"/>
    <col min="462" max="463" width="0" hidden="1" customWidth="1"/>
    <col min="464" max="464" width="14.5703125" customWidth="1"/>
    <col min="465" max="466" width="0" hidden="1" customWidth="1"/>
    <col min="468" max="469" width="0" hidden="1" customWidth="1"/>
    <col min="479" max="479" width="0" hidden="1" customWidth="1"/>
    <col min="712" max="712" width="11.5703125" customWidth="1"/>
    <col min="714" max="714" width="12.42578125" customWidth="1"/>
    <col min="715" max="715" width="12" customWidth="1"/>
    <col min="716" max="716" width="28.85546875" customWidth="1"/>
    <col min="718" max="719" width="0" hidden="1" customWidth="1"/>
    <col min="720" max="720" width="14.5703125" customWidth="1"/>
    <col min="721" max="722" width="0" hidden="1" customWidth="1"/>
    <col min="724" max="725" width="0" hidden="1" customWidth="1"/>
    <col min="735" max="735" width="0" hidden="1" customWidth="1"/>
    <col min="968" max="968" width="11.5703125" customWidth="1"/>
    <col min="970" max="970" width="12.42578125" customWidth="1"/>
    <col min="971" max="971" width="12" customWidth="1"/>
    <col min="972" max="972" width="28.85546875" customWidth="1"/>
    <col min="974" max="975" width="0" hidden="1" customWidth="1"/>
    <col min="976" max="976" width="14.5703125" customWidth="1"/>
    <col min="977" max="978" width="0" hidden="1" customWidth="1"/>
    <col min="980" max="981" width="0" hidden="1" customWidth="1"/>
    <col min="991" max="991" width="0" hidden="1" customWidth="1"/>
    <col min="1224" max="1224" width="11.5703125" customWidth="1"/>
    <col min="1226" max="1226" width="12.42578125" customWidth="1"/>
    <col min="1227" max="1227" width="12" customWidth="1"/>
    <col min="1228" max="1228" width="28.85546875" customWidth="1"/>
    <col min="1230" max="1231" width="0" hidden="1" customWidth="1"/>
    <col min="1232" max="1232" width="14.5703125" customWidth="1"/>
    <col min="1233" max="1234" width="0" hidden="1" customWidth="1"/>
    <col min="1236" max="1237" width="0" hidden="1" customWidth="1"/>
    <col min="1247" max="1247" width="0" hidden="1" customWidth="1"/>
    <col min="1480" max="1480" width="11.5703125" customWidth="1"/>
    <col min="1482" max="1482" width="12.42578125" customWidth="1"/>
    <col min="1483" max="1483" width="12" customWidth="1"/>
    <col min="1484" max="1484" width="28.85546875" customWidth="1"/>
    <col min="1486" max="1487" width="0" hidden="1" customWidth="1"/>
    <col min="1488" max="1488" width="14.5703125" customWidth="1"/>
    <col min="1489" max="1490" width="0" hidden="1" customWidth="1"/>
    <col min="1492" max="1493" width="0" hidden="1" customWidth="1"/>
    <col min="1503" max="1503" width="0" hidden="1" customWidth="1"/>
    <col min="1736" max="1736" width="11.5703125" customWidth="1"/>
    <col min="1738" max="1738" width="12.42578125" customWidth="1"/>
    <col min="1739" max="1739" width="12" customWidth="1"/>
    <col min="1740" max="1740" width="28.85546875" customWidth="1"/>
    <col min="1742" max="1743" width="0" hidden="1" customWidth="1"/>
    <col min="1744" max="1744" width="14.5703125" customWidth="1"/>
    <col min="1745" max="1746" width="0" hidden="1" customWidth="1"/>
    <col min="1748" max="1749" width="0" hidden="1" customWidth="1"/>
    <col min="1759" max="1759" width="0" hidden="1" customWidth="1"/>
    <col min="1992" max="1992" width="11.5703125" customWidth="1"/>
    <col min="1994" max="1994" width="12.42578125" customWidth="1"/>
    <col min="1995" max="1995" width="12" customWidth="1"/>
    <col min="1996" max="1996" width="28.85546875" customWidth="1"/>
    <col min="1998" max="1999" width="0" hidden="1" customWidth="1"/>
    <col min="2000" max="2000" width="14.5703125" customWidth="1"/>
    <col min="2001" max="2002" width="0" hidden="1" customWidth="1"/>
    <col min="2004" max="2005" width="0" hidden="1" customWidth="1"/>
    <col min="2015" max="2015" width="0" hidden="1" customWidth="1"/>
    <col min="2248" max="2248" width="11.5703125" customWidth="1"/>
    <col min="2250" max="2250" width="12.42578125" customWidth="1"/>
    <col min="2251" max="2251" width="12" customWidth="1"/>
    <col min="2252" max="2252" width="28.85546875" customWidth="1"/>
    <col min="2254" max="2255" width="0" hidden="1" customWidth="1"/>
    <col min="2256" max="2256" width="14.5703125" customWidth="1"/>
    <col min="2257" max="2258" width="0" hidden="1" customWidth="1"/>
    <col min="2260" max="2261" width="0" hidden="1" customWidth="1"/>
    <col min="2271" max="2271" width="0" hidden="1" customWidth="1"/>
    <col min="2504" max="2504" width="11.5703125" customWidth="1"/>
    <col min="2506" max="2506" width="12.42578125" customWidth="1"/>
    <col min="2507" max="2507" width="12" customWidth="1"/>
    <col min="2508" max="2508" width="28.85546875" customWidth="1"/>
    <col min="2510" max="2511" width="0" hidden="1" customWidth="1"/>
    <col min="2512" max="2512" width="14.5703125" customWidth="1"/>
    <col min="2513" max="2514" width="0" hidden="1" customWidth="1"/>
    <col min="2516" max="2517" width="0" hidden="1" customWidth="1"/>
    <col min="2527" max="2527" width="0" hidden="1" customWidth="1"/>
    <col min="2760" max="2760" width="11.5703125" customWidth="1"/>
    <col min="2762" max="2762" width="12.42578125" customWidth="1"/>
    <col min="2763" max="2763" width="12" customWidth="1"/>
    <col min="2764" max="2764" width="28.85546875" customWidth="1"/>
    <col min="2766" max="2767" width="0" hidden="1" customWidth="1"/>
    <col min="2768" max="2768" width="14.5703125" customWidth="1"/>
    <col min="2769" max="2770" width="0" hidden="1" customWidth="1"/>
    <col min="2772" max="2773" width="0" hidden="1" customWidth="1"/>
    <col min="2783" max="2783" width="0" hidden="1" customWidth="1"/>
    <col min="3016" max="3016" width="11.5703125" customWidth="1"/>
    <col min="3018" max="3018" width="12.42578125" customWidth="1"/>
    <col min="3019" max="3019" width="12" customWidth="1"/>
    <col min="3020" max="3020" width="28.85546875" customWidth="1"/>
    <col min="3022" max="3023" width="0" hidden="1" customWidth="1"/>
    <col min="3024" max="3024" width="14.5703125" customWidth="1"/>
    <col min="3025" max="3026" width="0" hidden="1" customWidth="1"/>
    <col min="3028" max="3029" width="0" hidden="1" customWidth="1"/>
    <col min="3039" max="3039" width="0" hidden="1" customWidth="1"/>
    <col min="3272" max="3272" width="11.5703125" customWidth="1"/>
    <col min="3274" max="3274" width="12.42578125" customWidth="1"/>
    <col min="3275" max="3275" width="12" customWidth="1"/>
    <col min="3276" max="3276" width="28.85546875" customWidth="1"/>
    <col min="3278" max="3279" width="0" hidden="1" customWidth="1"/>
    <col min="3280" max="3280" width="14.5703125" customWidth="1"/>
    <col min="3281" max="3282" width="0" hidden="1" customWidth="1"/>
    <col min="3284" max="3285" width="0" hidden="1" customWidth="1"/>
    <col min="3295" max="3295" width="0" hidden="1" customWidth="1"/>
    <col min="3528" max="3528" width="11.5703125" customWidth="1"/>
    <col min="3530" max="3530" width="12.42578125" customWidth="1"/>
    <col min="3531" max="3531" width="12" customWidth="1"/>
    <col min="3532" max="3532" width="28.85546875" customWidth="1"/>
    <col min="3534" max="3535" width="0" hidden="1" customWidth="1"/>
    <col min="3536" max="3536" width="14.5703125" customWidth="1"/>
    <col min="3537" max="3538" width="0" hidden="1" customWidth="1"/>
    <col min="3540" max="3541" width="0" hidden="1" customWidth="1"/>
    <col min="3551" max="3551" width="0" hidden="1" customWidth="1"/>
    <col min="3784" max="3784" width="11.5703125" customWidth="1"/>
    <col min="3786" max="3786" width="12.42578125" customWidth="1"/>
    <col min="3787" max="3787" width="12" customWidth="1"/>
    <col min="3788" max="3788" width="28.85546875" customWidth="1"/>
    <col min="3790" max="3791" width="0" hidden="1" customWidth="1"/>
    <col min="3792" max="3792" width="14.5703125" customWidth="1"/>
    <col min="3793" max="3794" width="0" hidden="1" customWidth="1"/>
    <col min="3796" max="3797" width="0" hidden="1" customWidth="1"/>
    <col min="3807" max="3807" width="0" hidden="1" customWidth="1"/>
    <col min="4040" max="4040" width="11.5703125" customWidth="1"/>
    <col min="4042" max="4042" width="12.42578125" customWidth="1"/>
    <col min="4043" max="4043" width="12" customWidth="1"/>
    <col min="4044" max="4044" width="28.85546875" customWidth="1"/>
    <col min="4046" max="4047" width="0" hidden="1" customWidth="1"/>
    <col min="4048" max="4048" width="14.5703125" customWidth="1"/>
    <col min="4049" max="4050" width="0" hidden="1" customWidth="1"/>
    <col min="4052" max="4053" width="0" hidden="1" customWidth="1"/>
    <col min="4063" max="4063" width="0" hidden="1" customWidth="1"/>
    <col min="4296" max="4296" width="11.5703125" customWidth="1"/>
    <col min="4298" max="4298" width="12.42578125" customWidth="1"/>
    <col min="4299" max="4299" width="12" customWidth="1"/>
    <col min="4300" max="4300" width="28.85546875" customWidth="1"/>
    <col min="4302" max="4303" width="0" hidden="1" customWidth="1"/>
    <col min="4304" max="4304" width="14.5703125" customWidth="1"/>
    <col min="4305" max="4306" width="0" hidden="1" customWidth="1"/>
    <col min="4308" max="4309" width="0" hidden="1" customWidth="1"/>
    <col min="4319" max="4319" width="0" hidden="1" customWidth="1"/>
    <col min="4552" max="4552" width="11.5703125" customWidth="1"/>
    <col min="4554" max="4554" width="12.42578125" customWidth="1"/>
    <col min="4555" max="4555" width="12" customWidth="1"/>
    <col min="4556" max="4556" width="28.85546875" customWidth="1"/>
    <col min="4558" max="4559" width="0" hidden="1" customWidth="1"/>
    <col min="4560" max="4560" width="14.5703125" customWidth="1"/>
    <col min="4561" max="4562" width="0" hidden="1" customWidth="1"/>
    <col min="4564" max="4565" width="0" hidden="1" customWidth="1"/>
    <col min="4575" max="4575" width="0" hidden="1" customWidth="1"/>
    <col min="4808" max="4808" width="11.5703125" customWidth="1"/>
    <col min="4810" max="4810" width="12.42578125" customWidth="1"/>
    <col min="4811" max="4811" width="12" customWidth="1"/>
    <col min="4812" max="4812" width="28.85546875" customWidth="1"/>
    <col min="4814" max="4815" width="0" hidden="1" customWidth="1"/>
    <col min="4816" max="4816" width="14.5703125" customWidth="1"/>
    <col min="4817" max="4818" width="0" hidden="1" customWidth="1"/>
    <col min="4820" max="4821" width="0" hidden="1" customWidth="1"/>
    <col min="4831" max="4831" width="0" hidden="1" customWidth="1"/>
    <col min="5064" max="5064" width="11.5703125" customWidth="1"/>
    <col min="5066" max="5066" width="12.42578125" customWidth="1"/>
    <col min="5067" max="5067" width="12" customWidth="1"/>
    <col min="5068" max="5068" width="28.85546875" customWidth="1"/>
    <col min="5070" max="5071" width="0" hidden="1" customWidth="1"/>
    <col min="5072" max="5072" width="14.5703125" customWidth="1"/>
    <col min="5073" max="5074" width="0" hidden="1" customWidth="1"/>
    <col min="5076" max="5077" width="0" hidden="1" customWidth="1"/>
    <col min="5087" max="5087" width="0" hidden="1" customWidth="1"/>
    <col min="5320" max="5320" width="11.5703125" customWidth="1"/>
    <col min="5322" max="5322" width="12.42578125" customWidth="1"/>
    <col min="5323" max="5323" width="12" customWidth="1"/>
    <col min="5324" max="5324" width="28.85546875" customWidth="1"/>
    <col min="5326" max="5327" width="0" hidden="1" customWidth="1"/>
    <col min="5328" max="5328" width="14.5703125" customWidth="1"/>
    <col min="5329" max="5330" width="0" hidden="1" customWidth="1"/>
    <col min="5332" max="5333" width="0" hidden="1" customWidth="1"/>
    <col min="5343" max="5343" width="0" hidden="1" customWidth="1"/>
    <col min="5576" max="5576" width="11.5703125" customWidth="1"/>
    <col min="5578" max="5578" width="12.42578125" customWidth="1"/>
    <col min="5579" max="5579" width="12" customWidth="1"/>
    <col min="5580" max="5580" width="28.85546875" customWidth="1"/>
    <col min="5582" max="5583" width="0" hidden="1" customWidth="1"/>
    <col min="5584" max="5584" width="14.5703125" customWidth="1"/>
    <col min="5585" max="5586" width="0" hidden="1" customWidth="1"/>
    <col min="5588" max="5589" width="0" hidden="1" customWidth="1"/>
    <col min="5599" max="5599" width="0" hidden="1" customWidth="1"/>
    <col min="5832" max="5832" width="11.5703125" customWidth="1"/>
    <col min="5834" max="5834" width="12.42578125" customWidth="1"/>
    <col min="5835" max="5835" width="12" customWidth="1"/>
    <col min="5836" max="5836" width="28.85546875" customWidth="1"/>
    <col min="5838" max="5839" width="0" hidden="1" customWidth="1"/>
    <col min="5840" max="5840" width="14.5703125" customWidth="1"/>
    <col min="5841" max="5842" width="0" hidden="1" customWidth="1"/>
    <col min="5844" max="5845" width="0" hidden="1" customWidth="1"/>
    <col min="5855" max="5855" width="0" hidden="1" customWidth="1"/>
    <col min="6088" max="6088" width="11.5703125" customWidth="1"/>
    <col min="6090" max="6090" width="12.42578125" customWidth="1"/>
    <col min="6091" max="6091" width="12" customWidth="1"/>
    <col min="6092" max="6092" width="28.85546875" customWidth="1"/>
    <col min="6094" max="6095" width="0" hidden="1" customWidth="1"/>
    <col min="6096" max="6096" width="14.5703125" customWidth="1"/>
    <col min="6097" max="6098" width="0" hidden="1" customWidth="1"/>
    <col min="6100" max="6101" width="0" hidden="1" customWidth="1"/>
    <col min="6111" max="6111" width="0" hidden="1" customWidth="1"/>
    <col min="6344" max="6344" width="11.5703125" customWidth="1"/>
    <col min="6346" max="6346" width="12.42578125" customWidth="1"/>
    <col min="6347" max="6347" width="12" customWidth="1"/>
    <col min="6348" max="6348" width="28.85546875" customWidth="1"/>
    <col min="6350" max="6351" width="0" hidden="1" customWidth="1"/>
    <col min="6352" max="6352" width="14.5703125" customWidth="1"/>
    <col min="6353" max="6354" width="0" hidden="1" customWidth="1"/>
    <col min="6356" max="6357" width="0" hidden="1" customWidth="1"/>
    <col min="6367" max="6367" width="0" hidden="1" customWidth="1"/>
    <col min="6600" max="6600" width="11.5703125" customWidth="1"/>
    <col min="6602" max="6602" width="12.42578125" customWidth="1"/>
    <col min="6603" max="6603" width="12" customWidth="1"/>
    <col min="6604" max="6604" width="28.85546875" customWidth="1"/>
    <col min="6606" max="6607" width="0" hidden="1" customWidth="1"/>
    <col min="6608" max="6608" width="14.5703125" customWidth="1"/>
    <col min="6609" max="6610" width="0" hidden="1" customWidth="1"/>
    <col min="6612" max="6613" width="0" hidden="1" customWidth="1"/>
    <col min="6623" max="6623" width="0" hidden="1" customWidth="1"/>
    <col min="6856" max="6856" width="11.5703125" customWidth="1"/>
    <col min="6858" max="6858" width="12.42578125" customWidth="1"/>
    <col min="6859" max="6859" width="12" customWidth="1"/>
    <col min="6860" max="6860" width="28.85546875" customWidth="1"/>
    <col min="6862" max="6863" width="0" hidden="1" customWidth="1"/>
    <col min="6864" max="6864" width="14.5703125" customWidth="1"/>
    <col min="6865" max="6866" width="0" hidden="1" customWidth="1"/>
    <col min="6868" max="6869" width="0" hidden="1" customWidth="1"/>
    <col min="6879" max="6879" width="0" hidden="1" customWidth="1"/>
    <col min="7112" max="7112" width="11.5703125" customWidth="1"/>
    <col min="7114" max="7114" width="12.42578125" customWidth="1"/>
    <col min="7115" max="7115" width="12" customWidth="1"/>
    <col min="7116" max="7116" width="28.85546875" customWidth="1"/>
    <col min="7118" max="7119" width="0" hidden="1" customWidth="1"/>
    <col min="7120" max="7120" width="14.5703125" customWidth="1"/>
    <col min="7121" max="7122" width="0" hidden="1" customWidth="1"/>
    <col min="7124" max="7125" width="0" hidden="1" customWidth="1"/>
    <col min="7135" max="7135" width="0" hidden="1" customWidth="1"/>
    <col min="7368" max="7368" width="11.5703125" customWidth="1"/>
    <col min="7370" max="7370" width="12.42578125" customWidth="1"/>
    <col min="7371" max="7371" width="12" customWidth="1"/>
    <col min="7372" max="7372" width="28.85546875" customWidth="1"/>
    <col min="7374" max="7375" width="0" hidden="1" customWidth="1"/>
    <col min="7376" max="7376" width="14.5703125" customWidth="1"/>
    <col min="7377" max="7378" width="0" hidden="1" customWidth="1"/>
    <col min="7380" max="7381" width="0" hidden="1" customWidth="1"/>
    <col min="7391" max="7391" width="0" hidden="1" customWidth="1"/>
    <col min="7624" max="7624" width="11.5703125" customWidth="1"/>
    <col min="7626" max="7626" width="12.42578125" customWidth="1"/>
    <col min="7627" max="7627" width="12" customWidth="1"/>
    <col min="7628" max="7628" width="28.85546875" customWidth="1"/>
    <col min="7630" max="7631" width="0" hidden="1" customWidth="1"/>
    <col min="7632" max="7632" width="14.5703125" customWidth="1"/>
    <col min="7633" max="7634" width="0" hidden="1" customWidth="1"/>
    <col min="7636" max="7637" width="0" hidden="1" customWidth="1"/>
    <col min="7647" max="7647" width="0" hidden="1" customWidth="1"/>
    <col min="7880" max="7880" width="11.5703125" customWidth="1"/>
    <col min="7882" max="7882" width="12.42578125" customWidth="1"/>
    <col min="7883" max="7883" width="12" customWidth="1"/>
    <col min="7884" max="7884" width="28.85546875" customWidth="1"/>
    <col min="7886" max="7887" width="0" hidden="1" customWidth="1"/>
    <col min="7888" max="7888" width="14.5703125" customWidth="1"/>
    <col min="7889" max="7890" width="0" hidden="1" customWidth="1"/>
    <col min="7892" max="7893" width="0" hidden="1" customWidth="1"/>
    <col min="7903" max="7903" width="0" hidden="1" customWidth="1"/>
    <col min="8136" max="8136" width="11.5703125" customWidth="1"/>
    <col min="8138" max="8138" width="12.42578125" customWidth="1"/>
    <col min="8139" max="8139" width="12" customWidth="1"/>
    <col min="8140" max="8140" width="28.85546875" customWidth="1"/>
    <col min="8142" max="8143" width="0" hidden="1" customWidth="1"/>
    <col min="8144" max="8144" width="14.5703125" customWidth="1"/>
    <col min="8145" max="8146" width="0" hidden="1" customWidth="1"/>
    <col min="8148" max="8149" width="0" hidden="1" customWidth="1"/>
    <col min="8159" max="8159" width="0" hidden="1" customWidth="1"/>
    <col min="8392" max="8392" width="11.5703125" customWidth="1"/>
    <col min="8394" max="8394" width="12.42578125" customWidth="1"/>
    <col min="8395" max="8395" width="12" customWidth="1"/>
    <col min="8396" max="8396" width="28.85546875" customWidth="1"/>
    <col min="8398" max="8399" width="0" hidden="1" customWidth="1"/>
    <col min="8400" max="8400" width="14.5703125" customWidth="1"/>
    <col min="8401" max="8402" width="0" hidden="1" customWidth="1"/>
    <col min="8404" max="8405" width="0" hidden="1" customWidth="1"/>
    <col min="8415" max="8415" width="0" hidden="1" customWidth="1"/>
    <col min="8648" max="8648" width="11.5703125" customWidth="1"/>
    <col min="8650" max="8650" width="12.42578125" customWidth="1"/>
    <col min="8651" max="8651" width="12" customWidth="1"/>
    <col min="8652" max="8652" width="28.85546875" customWidth="1"/>
    <col min="8654" max="8655" width="0" hidden="1" customWidth="1"/>
    <col min="8656" max="8656" width="14.5703125" customWidth="1"/>
    <col min="8657" max="8658" width="0" hidden="1" customWidth="1"/>
    <col min="8660" max="8661" width="0" hidden="1" customWidth="1"/>
    <col min="8671" max="8671" width="0" hidden="1" customWidth="1"/>
    <col min="8904" max="8904" width="11.5703125" customWidth="1"/>
    <col min="8906" max="8906" width="12.42578125" customWidth="1"/>
    <col min="8907" max="8907" width="12" customWidth="1"/>
    <col min="8908" max="8908" width="28.85546875" customWidth="1"/>
    <col min="8910" max="8911" width="0" hidden="1" customWidth="1"/>
    <col min="8912" max="8912" width="14.5703125" customWidth="1"/>
    <col min="8913" max="8914" width="0" hidden="1" customWidth="1"/>
    <col min="8916" max="8917" width="0" hidden="1" customWidth="1"/>
    <col min="8927" max="8927" width="0" hidden="1" customWidth="1"/>
    <col min="9160" max="9160" width="11.5703125" customWidth="1"/>
    <col min="9162" max="9162" width="12.42578125" customWidth="1"/>
    <col min="9163" max="9163" width="12" customWidth="1"/>
    <col min="9164" max="9164" width="28.85546875" customWidth="1"/>
    <col min="9166" max="9167" width="0" hidden="1" customWidth="1"/>
    <col min="9168" max="9168" width="14.5703125" customWidth="1"/>
    <col min="9169" max="9170" width="0" hidden="1" customWidth="1"/>
    <col min="9172" max="9173" width="0" hidden="1" customWidth="1"/>
    <col min="9183" max="9183" width="0" hidden="1" customWidth="1"/>
    <col min="9416" max="9416" width="11.5703125" customWidth="1"/>
    <col min="9418" max="9418" width="12.42578125" customWidth="1"/>
    <col min="9419" max="9419" width="12" customWidth="1"/>
    <col min="9420" max="9420" width="28.85546875" customWidth="1"/>
    <col min="9422" max="9423" width="0" hidden="1" customWidth="1"/>
    <col min="9424" max="9424" width="14.5703125" customWidth="1"/>
    <col min="9425" max="9426" width="0" hidden="1" customWidth="1"/>
    <col min="9428" max="9429" width="0" hidden="1" customWidth="1"/>
    <col min="9439" max="9439" width="0" hidden="1" customWidth="1"/>
    <col min="9672" max="9672" width="11.5703125" customWidth="1"/>
    <col min="9674" max="9674" width="12.42578125" customWidth="1"/>
    <col min="9675" max="9675" width="12" customWidth="1"/>
    <col min="9676" max="9676" width="28.85546875" customWidth="1"/>
    <col min="9678" max="9679" width="0" hidden="1" customWidth="1"/>
    <col min="9680" max="9680" width="14.5703125" customWidth="1"/>
    <col min="9681" max="9682" width="0" hidden="1" customWidth="1"/>
    <col min="9684" max="9685" width="0" hidden="1" customWidth="1"/>
    <col min="9695" max="9695" width="0" hidden="1" customWidth="1"/>
    <col min="9928" max="9928" width="11.5703125" customWidth="1"/>
    <col min="9930" max="9930" width="12.42578125" customWidth="1"/>
    <col min="9931" max="9931" width="12" customWidth="1"/>
    <col min="9932" max="9932" width="28.85546875" customWidth="1"/>
    <col min="9934" max="9935" width="0" hidden="1" customWidth="1"/>
    <col min="9936" max="9936" width="14.5703125" customWidth="1"/>
    <col min="9937" max="9938" width="0" hidden="1" customWidth="1"/>
    <col min="9940" max="9941" width="0" hidden="1" customWidth="1"/>
    <col min="9951" max="9951" width="0" hidden="1" customWidth="1"/>
    <col min="10184" max="10184" width="11.5703125" customWidth="1"/>
    <col min="10186" max="10186" width="12.42578125" customWidth="1"/>
    <col min="10187" max="10187" width="12" customWidth="1"/>
    <col min="10188" max="10188" width="28.85546875" customWidth="1"/>
    <col min="10190" max="10191" width="0" hidden="1" customWidth="1"/>
    <col min="10192" max="10192" width="14.5703125" customWidth="1"/>
    <col min="10193" max="10194" width="0" hidden="1" customWidth="1"/>
    <col min="10196" max="10197" width="0" hidden="1" customWidth="1"/>
    <col min="10207" max="10207" width="0" hidden="1" customWidth="1"/>
    <col min="10440" max="10440" width="11.5703125" customWidth="1"/>
    <col min="10442" max="10442" width="12.42578125" customWidth="1"/>
    <col min="10443" max="10443" width="12" customWidth="1"/>
    <col min="10444" max="10444" width="28.85546875" customWidth="1"/>
    <col min="10446" max="10447" width="0" hidden="1" customWidth="1"/>
    <col min="10448" max="10448" width="14.5703125" customWidth="1"/>
    <col min="10449" max="10450" width="0" hidden="1" customWidth="1"/>
    <col min="10452" max="10453" width="0" hidden="1" customWidth="1"/>
    <col min="10463" max="10463" width="0" hidden="1" customWidth="1"/>
    <col min="10696" max="10696" width="11.5703125" customWidth="1"/>
    <col min="10698" max="10698" width="12.42578125" customWidth="1"/>
    <col min="10699" max="10699" width="12" customWidth="1"/>
    <col min="10700" max="10700" width="28.85546875" customWidth="1"/>
    <col min="10702" max="10703" width="0" hidden="1" customWidth="1"/>
    <col min="10704" max="10704" width="14.5703125" customWidth="1"/>
    <col min="10705" max="10706" width="0" hidden="1" customWidth="1"/>
    <col min="10708" max="10709" width="0" hidden="1" customWidth="1"/>
    <col min="10719" max="10719" width="0" hidden="1" customWidth="1"/>
    <col min="10952" max="10952" width="11.5703125" customWidth="1"/>
    <col min="10954" max="10954" width="12.42578125" customWidth="1"/>
    <col min="10955" max="10955" width="12" customWidth="1"/>
    <col min="10956" max="10956" width="28.85546875" customWidth="1"/>
    <col min="10958" max="10959" width="0" hidden="1" customWidth="1"/>
    <col min="10960" max="10960" width="14.5703125" customWidth="1"/>
    <col min="10961" max="10962" width="0" hidden="1" customWidth="1"/>
    <col min="10964" max="10965" width="0" hidden="1" customWidth="1"/>
    <col min="10975" max="10975" width="0" hidden="1" customWidth="1"/>
    <col min="11208" max="11208" width="11.5703125" customWidth="1"/>
    <col min="11210" max="11210" width="12.42578125" customWidth="1"/>
    <col min="11211" max="11211" width="12" customWidth="1"/>
    <col min="11212" max="11212" width="28.85546875" customWidth="1"/>
    <col min="11214" max="11215" width="0" hidden="1" customWidth="1"/>
    <col min="11216" max="11216" width="14.5703125" customWidth="1"/>
    <col min="11217" max="11218" width="0" hidden="1" customWidth="1"/>
    <col min="11220" max="11221" width="0" hidden="1" customWidth="1"/>
    <col min="11231" max="11231" width="0" hidden="1" customWidth="1"/>
    <col min="11464" max="11464" width="11.5703125" customWidth="1"/>
    <col min="11466" max="11466" width="12.42578125" customWidth="1"/>
    <col min="11467" max="11467" width="12" customWidth="1"/>
    <col min="11468" max="11468" width="28.85546875" customWidth="1"/>
    <col min="11470" max="11471" width="0" hidden="1" customWidth="1"/>
    <col min="11472" max="11472" width="14.5703125" customWidth="1"/>
    <col min="11473" max="11474" width="0" hidden="1" customWidth="1"/>
    <col min="11476" max="11477" width="0" hidden="1" customWidth="1"/>
    <col min="11487" max="11487" width="0" hidden="1" customWidth="1"/>
    <col min="11720" max="11720" width="11.5703125" customWidth="1"/>
    <col min="11722" max="11722" width="12.42578125" customWidth="1"/>
    <col min="11723" max="11723" width="12" customWidth="1"/>
    <col min="11724" max="11724" width="28.85546875" customWidth="1"/>
    <col min="11726" max="11727" width="0" hidden="1" customWidth="1"/>
    <col min="11728" max="11728" width="14.5703125" customWidth="1"/>
    <col min="11729" max="11730" width="0" hidden="1" customWidth="1"/>
    <col min="11732" max="11733" width="0" hidden="1" customWidth="1"/>
    <col min="11743" max="11743" width="0" hidden="1" customWidth="1"/>
    <col min="11976" max="11976" width="11.5703125" customWidth="1"/>
    <col min="11978" max="11978" width="12.42578125" customWidth="1"/>
    <col min="11979" max="11979" width="12" customWidth="1"/>
    <col min="11980" max="11980" width="28.85546875" customWidth="1"/>
    <col min="11982" max="11983" width="0" hidden="1" customWidth="1"/>
    <col min="11984" max="11984" width="14.5703125" customWidth="1"/>
    <col min="11985" max="11986" width="0" hidden="1" customWidth="1"/>
    <col min="11988" max="11989" width="0" hidden="1" customWidth="1"/>
    <col min="11999" max="11999" width="0" hidden="1" customWidth="1"/>
    <col min="12232" max="12232" width="11.5703125" customWidth="1"/>
    <col min="12234" max="12234" width="12.42578125" customWidth="1"/>
    <col min="12235" max="12235" width="12" customWidth="1"/>
    <col min="12236" max="12236" width="28.85546875" customWidth="1"/>
    <col min="12238" max="12239" width="0" hidden="1" customWidth="1"/>
    <col min="12240" max="12240" width="14.5703125" customWidth="1"/>
    <col min="12241" max="12242" width="0" hidden="1" customWidth="1"/>
    <col min="12244" max="12245" width="0" hidden="1" customWidth="1"/>
    <col min="12255" max="12255" width="0" hidden="1" customWidth="1"/>
    <col min="12488" max="12488" width="11.5703125" customWidth="1"/>
    <col min="12490" max="12490" width="12.42578125" customWidth="1"/>
    <col min="12491" max="12491" width="12" customWidth="1"/>
    <col min="12492" max="12492" width="28.85546875" customWidth="1"/>
    <col min="12494" max="12495" width="0" hidden="1" customWidth="1"/>
    <col min="12496" max="12496" width="14.5703125" customWidth="1"/>
    <col min="12497" max="12498" width="0" hidden="1" customWidth="1"/>
    <col min="12500" max="12501" width="0" hidden="1" customWidth="1"/>
    <col min="12511" max="12511" width="0" hidden="1" customWidth="1"/>
    <col min="12744" max="12744" width="11.5703125" customWidth="1"/>
    <col min="12746" max="12746" width="12.42578125" customWidth="1"/>
    <col min="12747" max="12747" width="12" customWidth="1"/>
    <col min="12748" max="12748" width="28.85546875" customWidth="1"/>
    <col min="12750" max="12751" width="0" hidden="1" customWidth="1"/>
    <col min="12752" max="12752" width="14.5703125" customWidth="1"/>
    <col min="12753" max="12754" width="0" hidden="1" customWidth="1"/>
    <col min="12756" max="12757" width="0" hidden="1" customWidth="1"/>
    <col min="12767" max="12767" width="0" hidden="1" customWidth="1"/>
    <col min="13000" max="13000" width="11.5703125" customWidth="1"/>
    <col min="13002" max="13002" width="12.42578125" customWidth="1"/>
    <col min="13003" max="13003" width="12" customWidth="1"/>
    <col min="13004" max="13004" width="28.85546875" customWidth="1"/>
    <col min="13006" max="13007" width="0" hidden="1" customWidth="1"/>
    <col min="13008" max="13008" width="14.5703125" customWidth="1"/>
    <col min="13009" max="13010" width="0" hidden="1" customWidth="1"/>
    <col min="13012" max="13013" width="0" hidden="1" customWidth="1"/>
    <col min="13023" max="13023" width="0" hidden="1" customWidth="1"/>
    <col min="13256" max="13256" width="11.5703125" customWidth="1"/>
    <col min="13258" max="13258" width="12.42578125" customWidth="1"/>
    <col min="13259" max="13259" width="12" customWidth="1"/>
    <col min="13260" max="13260" width="28.85546875" customWidth="1"/>
    <col min="13262" max="13263" width="0" hidden="1" customWidth="1"/>
    <col min="13264" max="13264" width="14.5703125" customWidth="1"/>
    <col min="13265" max="13266" width="0" hidden="1" customWidth="1"/>
    <col min="13268" max="13269" width="0" hidden="1" customWidth="1"/>
    <col min="13279" max="13279" width="0" hidden="1" customWidth="1"/>
    <col min="13512" max="13512" width="11.5703125" customWidth="1"/>
    <col min="13514" max="13514" width="12.42578125" customWidth="1"/>
    <col min="13515" max="13515" width="12" customWidth="1"/>
    <col min="13516" max="13516" width="28.85546875" customWidth="1"/>
    <col min="13518" max="13519" width="0" hidden="1" customWidth="1"/>
    <col min="13520" max="13520" width="14.5703125" customWidth="1"/>
    <col min="13521" max="13522" width="0" hidden="1" customWidth="1"/>
    <col min="13524" max="13525" width="0" hidden="1" customWidth="1"/>
    <col min="13535" max="13535" width="0" hidden="1" customWidth="1"/>
    <col min="13768" max="13768" width="11.5703125" customWidth="1"/>
    <col min="13770" max="13770" width="12.42578125" customWidth="1"/>
    <col min="13771" max="13771" width="12" customWidth="1"/>
    <col min="13772" max="13772" width="28.85546875" customWidth="1"/>
    <col min="13774" max="13775" width="0" hidden="1" customWidth="1"/>
    <col min="13776" max="13776" width="14.5703125" customWidth="1"/>
    <col min="13777" max="13778" width="0" hidden="1" customWidth="1"/>
    <col min="13780" max="13781" width="0" hidden="1" customWidth="1"/>
    <col min="13791" max="13791" width="0" hidden="1" customWidth="1"/>
    <col min="14024" max="14024" width="11.5703125" customWidth="1"/>
    <col min="14026" max="14026" width="12.42578125" customWidth="1"/>
    <col min="14027" max="14027" width="12" customWidth="1"/>
    <col min="14028" max="14028" width="28.85546875" customWidth="1"/>
    <col min="14030" max="14031" width="0" hidden="1" customWidth="1"/>
    <col min="14032" max="14032" width="14.5703125" customWidth="1"/>
    <col min="14033" max="14034" width="0" hidden="1" customWidth="1"/>
    <col min="14036" max="14037" width="0" hidden="1" customWidth="1"/>
    <col min="14047" max="14047" width="0" hidden="1" customWidth="1"/>
    <col min="14280" max="14280" width="11.5703125" customWidth="1"/>
    <col min="14282" max="14282" width="12.42578125" customWidth="1"/>
    <col min="14283" max="14283" width="12" customWidth="1"/>
    <col min="14284" max="14284" width="28.85546875" customWidth="1"/>
    <col min="14286" max="14287" width="0" hidden="1" customWidth="1"/>
    <col min="14288" max="14288" width="14.5703125" customWidth="1"/>
    <col min="14289" max="14290" width="0" hidden="1" customWidth="1"/>
    <col min="14292" max="14293" width="0" hidden="1" customWidth="1"/>
    <col min="14303" max="14303" width="0" hidden="1" customWidth="1"/>
    <col min="14536" max="14536" width="11.5703125" customWidth="1"/>
    <col min="14538" max="14538" width="12.42578125" customWidth="1"/>
    <col min="14539" max="14539" width="12" customWidth="1"/>
    <col min="14540" max="14540" width="28.85546875" customWidth="1"/>
    <col min="14542" max="14543" width="0" hidden="1" customWidth="1"/>
    <col min="14544" max="14544" width="14.5703125" customWidth="1"/>
    <col min="14545" max="14546" width="0" hidden="1" customWidth="1"/>
    <col min="14548" max="14549" width="0" hidden="1" customWidth="1"/>
    <col min="14559" max="14559" width="0" hidden="1" customWidth="1"/>
    <col min="14792" max="14792" width="11.5703125" customWidth="1"/>
    <col min="14794" max="14794" width="12.42578125" customWidth="1"/>
    <col min="14795" max="14795" width="12" customWidth="1"/>
    <col min="14796" max="14796" width="28.85546875" customWidth="1"/>
    <col min="14798" max="14799" width="0" hidden="1" customWidth="1"/>
    <col min="14800" max="14800" width="14.5703125" customWidth="1"/>
    <col min="14801" max="14802" width="0" hidden="1" customWidth="1"/>
    <col min="14804" max="14805" width="0" hidden="1" customWidth="1"/>
    <col min="14815" max="14815" width="0" hidden="1" customWidth="1"/>
    <col min="15048" max="15048" width="11.5703125" customWidth="1"/>
    <col min="15050" max="15050" width="12.42578125" customWidth="1"/>
    <col min="15051" max="15051" width="12" customWidth="1"/>
    <col min="15052" max="15052" width="28.85546875" customWidth="1"/>
    <col min="15054" max="15055" width="0" hidden="1" customWidth="1"/>
    <col min="15056" max="15056" width="14.5703125" customWidth="1"/>
    <col min="15057" max="15058" width="0" hidden="1" customWidth="1"/>
    <col min="15060" max="15061" width="0" hidden="1" customWidth="1"/>
    <col min="15071" max="15071" width="0" hidden="1" customWidth="1"/>
    <col min="15304" max="15304" width="11.5703125" customWidth="1"/>
    <col min="15306" max="15306" width="12.42578125" customWidth="1"/>
    <col min="15307" max="15307" width="12" customWidth="1"/>
    <col min="15308" max="15308" width="28.85546875" customWidth="1"/>
    <col min="15310" max="15311" width="0" hidden="1" customWidth="1"/>
    <col min="15312" max="15312" width="14.5703125" customWidth="1"/>
    <col min="15313" max="15314" width="0" hidden="1" customWidth="1"/>
    <col min="15316" max="15317" width="0" hidden="1" customWidth="1"/>
    <col min="15327" max="15327" width="0" hidden="1" customWidth="1"/>
    <col min="15560" max="15560" width="11.5703125" customWidth="1"/>
    <col min="15562" max="15562" width="12.42578125" customWidth="1"/>
    <col min="15563" max="15563" width="12" customWidth="1"/>
    <col min="15564" max="15564" width="28.85546875" customWidth="1"/>
    <col min="15566" max="15567" width="0" hidden="1" customWidth="1"/>
    <col min="15568" max="15568" width="14.5703125" customWidth="1"/>
    <col min="15569" max="15570" width="0" hidden="1" customWidth="1"/>
    <col min="15572" max="15573" width="0" hidden="1" customWidth="1"/>
    <col min="15583" max="15583" width="0" hidden="1" customWidth="1"/>
    <col min="15816" max="15816" width="11.5703125" customWidth="1"/>
    <col min="15818" max="15818" width="12.42578125" customWidth="1"/>
    <col min="15819" max="15819" width="12" customWidth="1"/>
    <col min="15820" max="15820" width="28.85546875" customWidth="1"/>
    <col min="15822" max="15823" width="0" hidden="1" customWidth="1"/>
    <col min="15824" max="15824" width="14.5703125" customWidth="1"/>
    <col min="15825" max="15826" width="0" hidden="1" customWidth="1"/>
    <col min="15828" max="15829" width="0" hidden="1" customWidth="1"/>
    <col min="15839" max="15839" width="0" hidden="1" customWidth="1"/>
    <col min="16072" max="16072" width="11.5703125" customWidth="1"/>
    <col min="16074" max="16074" width="12.42578125" customWidth="1"/>
    <col min="16075" max="16075" width="12" customWidth="1"/>
    <col min="16076" max="16076" width="28.85546875" customWidth="1"/>
    <col min="16078" max="16079" width="0" hidden="1" customWidth="1"/>
    <col min="16080" max="16080" width="14.5703125" customWidth="1"/>
    <col min="16081" max="16082" width="0" hidden="1" customWidth="1"/>
    <col min="16084" max="16085" width="0" hidden="1" customWidth="1"/>
    <col min="16095" max="16095" width="0" hidden="1" customWidth="1"/>
  </cols>
  <sheetData>
    <row r="1" spans="1:20" ht="16.5" customHeight="1">
      <c r="F1" s="2"/>
    </row>
    <row r="2" spans="1:20" ht="58.5" customHeight="1">
      <c r="A2" s="508" t="s">
        <v>154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</row>
    <row r="3" spans="1:20" ht="48" customHeight="1">
      <c r="A3" s="552" t="s">
        <v>537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</row>
    <row r="4" spans="1:20" ht="52.5" customHeight="1">
      <c r="A4" s="509" t="s">
        <v>243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</row>
    <row r="5" spans="1:20" s="4" customFormat="1" ht="24.95" customHeight="1" thickBot="1">
      <c r="A5" s="1"/>
      <c r="B5" s="1"/>
      <c r="C5"/>
      <c r="D5"/>
      <c r="E5"/>
      <c r="F5" s="273"/>
      <c r="G5" s="169"/>
      <c r="H5" s="169"/>
      <c r="I5" s="36"/>
      <c r="J5" s="1"/>
      <c r="K5" s="139"/>
      <c r="L5" s="139"/>
      <c r="M5"/>
      <c r="N5"/>
      <c r="O5"/>
      <c r="P5"/>
      <c r="Q5" s="5"/>
      <c r="R5"/>
      <c r="S5"/>
      <c r="T5"/>
    </row>
    <row r="6" spans="1:20" s="4" customFormat="1" ht="18.75" customHeight="1">
      <c r="A6" s="512" t="s">
        <v>10</v>
      </c>
      <c r="B6" s="513"/>
      <c r="C6" s="524">
        <v>19855886</v>
      </c>
      <c r="D6" s="525"/>
      <c r="E6" s="526"/>
      <c r="F6" s="6"/>
      <c r="G6" s="257"/>
      <c r="H6" s="257"/>
      <c r="I6" s="271"/>
      <c r="J6" s="7"/>
      <c r="K6" s="3"/>
      <c r="L6" s="3"/>
      <c r="Q6" s="5"/>
    </row>
    <row r="7" spans="1:20" s="4" customFormat="1" ht="24.95" customHeight="1">
      <c r="A7" s="495" t="s">
        <v>11</v>
      </c>
      <c r="B7" s="496"/>
      <c r="C7" s="527">
        <f>G25</f>
        <v>19533903.800000001</v>
      </c>
      <c r="D7" s="527"/>
      <c r="E7" s="528"/>
      <c r="F7" s="206"/>
      <c r="G7" s="257"/>
      <c r="H7" s="256"/>
      <c r="I7" s="133"/>
      <c r="J7" s="7"/>
      <c r="K7" s="3"/>
      <c r="L7" s="3"/>
      <c r="Q7" s="5"/>
    </row>
    <row r="8" spans="1:20" s="4" customFormat="1" ht="24.95" customHeight="1">
      <c r="A8" s="517" t="s">
        <v>0</v>
      </c>
      <c r="B8" s="518"/>
      <c r="C8" s="527">
        <f>H25</f>
        <v>6681729.4189999998</v>
      </c>
      <c r="D8" s="527"/>
      <c r="E8" s="528"/>
      <c r="F8" s="6"/>
      <c r="G8" s="257"/>
      <c r="H8" s="257"/>
      <c r="I8" s="271"/>
      <c r="J8" s="274"/>
      <c r="K8" s="3"/>
      <c r="L8" s="3"/>
      <c r="Q8" s="5"/>
    </row>
    <row r="9" spans="1:20" ht="10.5" customHeight="1" thickBot="1">
      <c r="A9" s="519" t="s">
        <v>1</v>
      </c>
      <c r="B9" s="520"/>
      <c r="C9" s="529">
        <f>C7-C8</f>
        <v>12852174.381000001</v>
      </c>
      <c r="D9" s="529"/>
      <c r="E9" s="530"/>
      <c r="F9" s="341"/>
      <c r="G9" s="272"/>
      <c r="H9" s="6"/>
      <c r="I9" s="133"/>
      <c r="J9" s="7"/>
      <c r="K9" s="3"/>
      <c r="L9" s="3"/>
      <c r="M9" s="4"/>
      <c r="N9" s="4"/>
      <c r="O9" s="4"/>
      <c r="P9" s="4"/>
      <c r="R9" s="4"/>
      <c r="S9" s="4"/>
      <c r="T9" s="4"/>
    </row>
    <row r="10" spans="1:20" s="139" customFormat="1" ht="15.75" thickBot="1">
      <c r="A10"/>
      <c r="B10"/>
      <c r="C10"/>
      <c r="D10"/>
      <c r="E10"/>
      <c r="F10"/>
      <c r="G10" s="116"/>
      <c r="H10" s="36"/>
      <c r="I10" s="36"/>
      <c r="J10"/>
      <c r="K10" s="36"/>
      <c r="M10"/>
      <c r="N10"/>
      <c r="O10"/>
      <c r="P10"/>
      <c r="Q10" s="5"/>
      <c r="R10"/>
      <c r="S10"/>
      <c r="T10"/>
    </row>
    <row r="11" spans="1:20" s="139" customFormat="1" ht="19.5" customHeight="1" thickTop="1" thickBot="1">
      <c r="A11" s="12"/>
      <c r="B11" s="12"/>
      <c r="C11" s="12"/>
      <c r="D11" s="12"/>
      <c r="E11" s="13"/>
      <c r="F11" s="12"/>
      <c r="G11" s="153" t="s">
        <v>2</v>
      </c>
      <c r="H11" s="154" t="s">
        <v>3</v>
      </c>
      <c r="I11" s="166" t="s">
        <v>4</v>
      </c>
      <c r="J11" s="14"/>
      <c r="K11" s="15"/>
      <c r="L11" s="15"/>
      <c r="M11" s="16"/>
      <c r="N11" s="16"/>
      <c r="O11" s="16"/>
      <c r="P11" s="17"/>
      <c r="Q11" s="17"/>
      <c r="R11" s="17"/>
      <c r="S11" s="511" t="s">
        <v>459</v>
      </c>
      <c r="T11" s="511"/>
    </row>
    <row r="12" spans="1:20" s="139" customFormat="1" ht="18.75" customHeight="1" thickBot="1">
      <c r="A12" s="434" t="s">
        <v>71</v>
      </c>
      <c r="B12" s="432" t="s">
        <v>72</v>
      </c>
      <c r="C12" s="432" t="s">
        <v>73</v>
      </c>
      <c r="D12" s="502" t="s">
        <v>74</v>
      </c>
      <c r="E12" s="151" t="s">
        <v>75</v>
      </c>
      <c r="F12" s="502" t="s">
        <v>5</v>
      </c>
      <c r="G12" s="504" t="s">
        <v>6</v>
      </c>
      <c r="H12" s="506" t="s">
        <v>6</v>
      </c>
      <c r="I12" s="506" t="s">
        <v>6</v>
      </c>
      <c r="J12" s="432" t="s">
        <v>58</v>
      </c>
      <c r="K12" s="432" t="s">
        <v>59</v>
      </c>
      <c r="L12" s="432" t="s">
        <v>60</v>
      </c>
      <c r="M12" s="510" t="s">
        <v>61</v>
      </c>
      <c r="N12" s="510"/>
      <c r="O12" s="510" t="s">
        <v>7</v>
      </c>
      <c r="P12" s="510"/>
      <c r="Q12" s="510"/>
      <c r="R12" s="500" t="s">
        <v>80</v>
      </c>
      <c r="S12" s="502" t="s">
        <v>8</v>
      </c>
      <c r="T12" s="432" t="s">
        <v>62</v>
      </c>
    </row>
    <row r="13" spans="1:20" s="139" customFormat="1" ht="25.5" thickTop="1" thickBot="1">
      <c r="A13" s="433" t="s">
        <v>76</v>
      </c>
      <c r="B13" s="433" t="s">
        <v>77</v>
      </c>
      <c r="C13" s="433" t="s">
        <v>78</v>
      </c>
      <c r="D13" s="503"/>
      <c r="E13" s="152" t="s">
        <v>79</v>
      </c>
      <c r="F13" s="503"/>
      <c r="G13" s="505"/>
      <c r="H13" s="507"/>
      <c r="I13" s="507"/>
      <c r="J13" s="433" t="s">
        <v>63</v>
      </c>
      <c r="K13" s="435" t="s">
        <v>64</v>
      </c>
      <c r="L13" s="433" t="s">
        <v>65</v>
      </c>
      <c r="M13" s="147" t="s">
        <v>66</v>
      </c>
      <c r="N13" s="148" t="s">
        <v>67</v>
      </c>
      <c r="O13" s="149" t="s">
        <v>6</v>
      </c>
      <c r="P13" s="147" t="s">
        <v>68</v>
      </c>
      <c r="Q13" s="147" t="s">
        <v>69</v>
      </c>
      <c r="R13" s="501"/>
      <c r="S13" s="503"/>
      <c r="T13" s="433" t="s">
        <v>70</v>
      </c>
    </row>
    <row r="14" spans="1:20" ht="99.75">
      <c r="A14" s="289" t="s">
        <v>13</v>
      </c>
      <c r="B14" s="290">
        <v>45840</v>
      </c>
      <c r="C14" s="291" t="s">
        <v>244</v>
      </c>
      <c r="D14" s="292" t="s">
        <v>245</v>
      </c>
      <c r="E14" s="293">
        <v>41</v>
      </c>
      <c r="F14" s="294" t="s">
        <v>246</v>
      </c>
      <c r="G14" s="295">
        <v>1430479.22</v>
      </c>
      <c r="H14" s="296">
        <v>517142.25</v>
      </c>
      <c r="I14" s="297">
        <v>913336.97</v>
      </c>
      <c r="J14" s="298" t="s">
        <v>55</v>
      </c>
      <c r="K14" s="167">
        <v>0.36151678596211972</v>
      </c>
      <c r="L14" s="299">
        <v>0.75</v>
      </c>
      <c r="M14" s="300" t="s">
        <v>86</v>
      </c>
      <c r="N14" s="301">
        <v>1</v>
      </c>
      <c r="O14" s="302">
        <v>150</v>
      </c>
      <c r="P14" s="303">
        <v>60</v>
      </c>
      <c r="Q14" s="303">
        <v>90</v>
      </c>
      <c r="R14" s="304" t="s">
        <v>142</v>
      </c>
      <c r="S14" s="305" t="s">
        <v>359</v>
      </c>
      <c r="T14" s="306" t="s">
        <v>360</v>
      </c>
    </row>
    <row r="15" spans="1:20" ht="85.5">
      <c r="A15" s="124" t="s">
        <v>13</v>
      </c>
      <c r="B15" s="131">
        <v>45840</v>
      </c>
      <c r="C15" s="127" t="s">
        <v>247</v>
      </c>
      <c r="D15" s="128" t="s">
        <v>245</v>
      </c>
      <c r="E15" s="142">
        <v>42</v>
      </c>
      <c r="F15" s="129" t="s">
        <v>248</v>
      </c>
      <c r="G15" s="266">
        <v>721027.15</v>
      </c>
      <c r="H15" s="307">
        <v>694882.29999999993</v>
      </c>
      <c r="I15" s="217">
        <v>26144.850000000093</v>
      </c>
      <c r="J15" s="134" t="s">
        <v>55</v>
      </c>
      <c r="K15" s="167">
        <v>0.96373943755099911</v>
      </c>
      <c r="L15" s="167">
        <v>0.99</v>
      </c>
      <c r="M15" s="135" t="s">
        <v>86</v>
      </c>
      <c r="N15" s="171">
        <v>1</v>
      </c>
      <c r="O15" s="123">
        <v>100</v>
      </c>
      <c r="P15" s="150">
        <v>40</v>
      </c>
      <c r="Q15" s="150">
        <v>60</v>
      </c>
      <c r="R15" s="164" t="s">
        <v>105</v>
      </c>
      <c r="S15" s="125" t="s">
        <v>249</v>
      </c>
      <c r="T15" s="126" t="s">
        <v>250</v>
      </c>
    </row>
    <row r="16" spans="1:20" ht="85.5">
      <c r="A16" s="124" t="s">
        <v>13</v>
      </c>
      <c r="B16" s="131">
        <v>45840</v>
      </c>
      <c r="C16" s="127" t="s">
        <v>251</v>
      </c>
      <c r="D16" s="128" t="s">
        <v>245</v>
      </c>
      <c r="E16" s="142">
        <v>43</v>
      </c>
      <c r="F16" s="129" t="s">
        <v>252</v>
      </c>
      <c r="G16" s="266">
        <v>1521747.43</v>
      </c>
      <c r="H16" s="266">
        <v>526254.43999999994</v>
      </c>
      <c r="I16" s="217">
        <v>995492.99</v>
      </c>
      <c r="J16" s="130" t="s">
        <v>55</v>
      </c>
      <c r="K16" s="167">
        <v>0.3458224601700165</v>
      </c>
      <c r="L16" s="167">
        <v>0.62</v>
      </c>
      <c r="M16" s="135" t="s">
        <v>86</v>
      </c>
      <c r="N16" s="171">
        <v>1</v>
      </c>
      <c r="O16" s="123">
        <v>170</v>
      </c>
      <c r="P16" s="150">
        <v>68</v>
      </c>
      <c r="Q16" s="150">
        <v>102</v>
      </c>
      <c r="R16" s="164" t="s">
        <v>142</v>
      </c>
      <c r="S16" s="125" t="s">
        <v>361</v>
      </c>
      <c r="T16" s="126" t="s">
        <v>362</v>
      </c>
    </row>
    <row r="17" spans="1:20" ht="85.5">
      <c r="A17" s="124" t="s">
        <v>13</v>
      </c>
      <c r="B17" s="131">
        <v>45840</v>
      </c>
      <c r="C17" s="127" t="s">
        <v>253</v>
      </c>
      <c r="D17" s="128" t="s">
        <v>245</v>
      </c>
      <c r="E17" s="142">
        <v>44</v>
      </c>
      <c r="F17" s="129" t="s">
        <v>254</v>
      </c>
      <c r="G17" s="266">
        <v>3000009.34</v>
      </c>
      <c r="H17" s="266">
        <v>1057705.93</v>
      </c>
      <c r="I17" s="217">
        <v>1942303.41</v>
      </c>
      <c r="J17" s="130" t="s">
        <v>55</v>
      </c>
      <c r="K17" s="167">
        <v>0.35256754567304116</v>
      </c>
      <c r="L17" s="167">
        <v>0.61</v>
      </c>
      <c r="M17" s="135" t="s">
        <v>86</v>
      </c>
      <c r="N17" s="171">
        <v>1</v>
      </c>
      <c r="O17" s="123">
        <v>150</v>
      </c>
      <c r="P17" s="150">
        <v>60</v>
      </c>
      <c r="Q17" s="150">
        <v>90</v>
      </c>
      <c r="R17" s="164" t="s">
        <v>142</v>
      </c>
      <c r="S17" s="125" t="s">
        <v>363</v>
      </c>
      <c r="T17" s="126" t="s">
        <v>364</v>
      </c>
    </row>
    <row r="18" spans="1:20" ht="85.5">
      <c r="A18" s="124" t="s">
        <v>13</v>
      </c>
      <c r="B18" s="131">
        <v>45840</v>
      </c>
      <c r="C18" s="127" t="s">
        <v>255</v>
      </c>
      <c r="D18" s="128" t="s">
        <v>245</v>
      </c>
      <c r="E18" s="142">
        <v>45</v>
      </c>
      <c r="F18" s="129" t="s">
        <v>256</v>
      </c>
      <c r="G18" s="267">
        <v>649998.9</v>
      </c>
      <c r="H18" s="266">
        <v>478301.19</v>
      </c>
      <c r="I18" s="217">
        <v>171697.71000000002</v>
      </c>
      <c r="J18" s="130" t="s">
        <v>55</v>
      </c>
      <c r="K18" s="167">
        <v>0.73584922989869672</v>
      </c>
      <c r="L18" s="167">
        <v>1</v>
      </c>
      <c r="M18" s="135" t="s">
        <v>86</v>
      </c>
      <c r="N18" s="171">
        <v>1</v>
      </c>
      <c r="O18" s="123">
        <v>100</v>
      </c>
      <c r="P18" s="150">
        <v>40</v>
      </c>
      <c r="Q18" s="150">
        <v>60</v>
      </c>
      <c r="R18" s="164" t="s">
        <v>105</v>
      </c>
      <c r="S18" s="125" t="s">
        <v>257</v>
      </c>
      <c r="T18" s="126" t="s">
        <v>258</v>
      </c>
    </row>
    <row r="19" spans="1:20" ht="85.5">
      <c r="A19" s="124" t="s">
        <v>13</v>
      </c>
      <c r="B19" s="131">
        <v>45853</v>
      </c>
      <c r="C19" s="127" t="s">
        <v>259</v>
      </c>
      <c r="D19" s="128" t="s">
        <v>245</v>
      </c>
      <c r="E19" s="142">
        <v>76</v>
      </c>
      <c r="F19" s="129" t="s">
        <v>260</v>
      </c>
      <c r="G19" s="267">
        <v>1010685.79</v>
      </c>
      <c r="H19" s="266">
        <v>284943.37</v>
      </c>
      <c r="I19" s="217">
        <v>725742.42</v>
      </c>
      <c r="J19" s="134" t="s">
        <v>55</v>
      </c>
      <c r="K19" s="167">
        <v>0.28193071755762983</v>
      </c>
      <c r="L19" s="167">
        <v>0.75</v>
      </c>
      <c r="M19" s="135" t="s">
        <v>86</v>
      </c>
      <c r="N19" s="171">
        <v>1</v>
      </c>
      <c r="O19" s="123">
        <v>150</v>
      </c>
      <c r="P19" s="150">
        <v>60</v>
      </c>
      <c r="Q19" s="150">
        <v>90</v>
      </c>
      <c r="R19" s="164" t="s">
        <v>142</v>
      </c>
      <c r="S19" s="125" t="s">
        <v>365</v>
      </c>
      <c r="T19" s="126" t="s">
        <v>366</v>
      </c>
    </row>
    <row r="20" spans="1:20" ht="71.25">
      <c r="A20" s="124" t="s">
        <v>13</v>
      </c>
      <c r="B20" s="131">
        <v>45856</v>
      </c>
      <c r="C20" s="127" t="s">
        <v>261</v>
      </c>
      <c r="D20" s="128" t="s">
        <v>245</v>
      </c>
      <c r="E20" s="142">
        <v>80</v>
      </c>
      <c r="F20" s="129" t="s">
        <v>262</v>
      </c>
      <c r="G20" s="267">
        <v>3199993.64</v>
      </c>
      <c r="H20" s="266">
        <v>914268.74</v>
      </c>
      <c r="I20" s="217">
        <v>2285724.9000000004</v>
      </c>
      <c r="J20" s="134" t="s">
        <v>55</v>
      </c>
      <c r="K20" s="167">
        <v>0.28570954909772883</v>
      </c>
      <c r="L20" s="167">
        <v>0.27</v>
      </c>
      <c r="M20" s="135" t="s">
        <v>86</v>
      </c>
      <c r="N20" s="171">
        <v>1</v>
      </c>
      <c r="O20" s="123">
        <v>200</v>
      </c>
      <c r="P20" s="150">
        <v>80</v>
      </c>
      <c r="Q20" s="150">
        <v>120</v>
      </c>
      <c r="R20" s="164" t="s">
        <v>142</v>
      </c>
      <c r="S20" s="125" t="s">
        <v>519</v>
      </c>
      <c r="T20" s="126" t="s">
        <v>520</v>
      </c>
    </row>
    <row r="21" spans="1:20" ht="85.5">
      <c r="A21" s="124" t="s">
        <v>13</v>
      </c>
      <c r="B21" s="131">
        <v>45856</v>
      </c>
      <c r="C21" s="127" t="s">
        <v>263</v>
      </c>
      <c r="D21" s="128" t="s">
        <v>245</v>
      </c>
      <c r="E21" s="142">
        <v>81</v>
      </c>
      <c r="F21" s="129" t="s">
        <v>264</v>
      </c>
      <c r="G21" s="267">
        <v>1999997.34</v>
      </c>
      <c r="H21" s="266">
        <v>585371.43999999994</v>
      </c>
      <c r="I21" s="217">
        <v>1414625.9000000001</v>
      </c>
      <c r="J21" s="134" t="s">
        <v>55</v>
      </c>
      <c r="K21" s="167">
        <v>0.29268610927252531</v>
      </c>
      <c r="L21" s="167">
        <v>0.38</v>
      </c>
      <c r="M21" s="135" t="s">
        <v>86</v>
      </c>
      <c r="N21" s="171">
        <v>1</v>
      </c>
      <c r="O21" s="123">
        <v>150</v>
      </c>
      <c r="P21" s="150">
        <v>60</v>
      </c>
      <c r="Q21" s="150">
        <v>90</v>
      </c>
      <c r="R21" s="164" t="s">
        <v>105</v>
      </c>
      <c r="S21" s="125" t="s">
        <v>288</v>
      </c>
      <c r="T21" s="126" t="s">
        <v>521</v>
      </c>
    </row>
    <row r="22" spans="1:20" ht="99.75">
      <c r="A22" s="124" t="s">
        <v>13</v>
      </c>
      <c r="B22" s="131">
        <v>45856</v>
      </c>
      <c r="C22" s="127" t="s">
        <v>265</v>
      </c>
      <c r="D22" s="128" t="s">
        <v>245</v>
      </c>
      <c r="E22" s="142">
        <v>82</v>
      </c>
      <c r="F22" s="129" t="s">
        <v>266</v>
      </c>
      <c r="G22" s="267">
        <v>2499990.75</v>
      </c>
      <c r="H22" s="217">
        <v>681765.75899999996</v>
      </c>
      <c r="I22" s="217">
        <v>1818224.9909999999</v>
      </c>
      <c r="J22" s="134" t="s">
        <v>55</v>
      </c>
      <c r="K22" s="167">
        <v>0.27270731261705666</v>
      </c>
      <c r="L22" s="167">
        <v>0.36</v>
      </c>
      <c r="M22" s="135" t="s">
        <v>86</v>
      </c>
      <c r="N22" s="171">
        <v>1</v>
      </c>
      <c r="O22" s="123">
        <v>250</v>
      </c>
      <c r="P22" s="150">
        <v>100</v>
      </c>
      <c r="Q22" s="150">
        <v>150</v>
      </c>
      <c r="R22" s="164" t="s">
        <v>142</v>
      </c>
      <c r="S22" s="125" t="s">
        <v>367</v>
      </c>
      <c r="T22" s="126" t="s">
        <v>368</v>
      </c>
    </row>
    <row r="23" spans="1:20" ht="9" customHeight="1">
      <c r="A23" s="124" t="s">
        <v>13</v>
      </c>
      <c r="B23" s="131">
        <v>45856</v>
      </c>
      <c r="C23" s="127" t="s">
        <v>267</v>
      </c>
      <c r="D23" s="128" t="s">
        <v>245</v>
      </c>
      <c r="E23" s="142">
        <v>83</v>
      </c>
      <c r="F23" s="129" t="s">
        <v>268</v>
      </c>
      <c r="G23" s="267">
        <v>3499974.24</v>
      </c>
      <c r="H23" s="217">
        <v>941094</v>
      </c>
      <c r="I23" s="217">
        <v>2558880.2400000002</v>
      </c>
      <c r="J23" s="134" t="s">
        <v>55</v>
      </c>
      <c r="K23" s="167">
        <v>0.26888597900080541</v>
      </c>
      <c r="L23" s="167">
        <v>0.45</v>
      </c>
      <c r="M23" s="135" t="s">
        <v>86</v>
      </c>
      <c r="N23" s="171">
        <v>1</v>
      </c>
      <c r="O23" s="123">
        <v>200</v>
      </c>
      <c r="P23" s="150">
        <v>80</v>
      </c>
      <c r="Q23" s="150">
        <v>120</v>
      </c>
      <c r="R23" s="164" t="s">
        <v>142</v>
      </c>
      <c r="S23" s="125" t="s">
        <v>369</v>
      </c>
      <c r="T23" s="126" t="s">
        <v>370</v>
      </c>
    </row>
    <row r="24" spans="1:20" ht="19.5" customHeight="1" thickBot="1">
      <c r="A24" s="19"/>
      <c r="B24" s="20"/>
      <c r="C24" s="21"/>
      <c r="D24" s="22"/>
      <c r="E24" s="207"/>
      <c r="F24" s="260"/>
      <c r="G24" s="309"/>
      <c r="H24" s="310"/>
      <c r="I24" s="311"/>
      <c r="J24" s="208"/>
      <c r="K24" s="209"/>
      <c r="L24" s="209"/>
      <c r="M24" s="261"/>
      <c r="N24" s="210"/>
      <c r="O24" s="262"/>
      <c r="P24" s="211"/>
      <c r="Q24" s="211"/>
      <c r="R24" s="212"/>
      <c r="S24" s="212"/>
      <c r="T24" s="213"/>
    </row>
    <row r="25" spans="1:20" ht="9.75" customHeight="1" thickBot="1">
      <c r="A25" s="23"/>
      <c r="B25" s="23"/>
      <c r="C25" s="23"/>
      <c r="D25" s="23"/>
      <c r="E25" s="24"/>
      <c r="F25" s="200" t="s">
        <v>9</v>
      </c>
      <c r="G25" s="201">
        <f>SUM(G14:G24)</f>
        <v>19533903.800000001</v>
      </c>
      <c r="H25" s="201">
        <f>SUM(H14:H24)</f>
        <v>6681729.4189999998</v>
      </c>
      <c r="I25" s="201">
        <f>SUM(I14:I24)</f>
        <v>12852174.381000001</v>
      </c>
      <c r="J25" s="137"/>
      <c r="K25" s="25"/>
      <c r="L25" s="25"/>
      <c r="M25" s="26"/>
      <c r="N25" s="27"/>
      <c r="O25" s="27"/>
      <c r="P25" s="28"/>
      <c r="Q25" s="25"/>
      <c r="R25" s="25"/>
    </row>
    <row r="26" spans="1:20" ht="15.75" thickTop="1">
      <c r="A26" s="25"/>
      <c r="B26" s="25"/>
      <c r="C26" s="113"/>
      <c r="D26" s="25"/>
      <c r="E26" s="111"/>
      <c r="F26" s="114"/>
      <c r="G26" s="29"/>
      <c r="H26" s="30"/>
      <c r="I26" s="30"/>
      <c r="J26" s="28"/>
      <c r="K26" s="25"/>
      <c r="L26" s="18"/>
      <c r="M26" s="31"/>
      <c r="N26" s="27"/>
      <c r="O26" s="27"/>
      <c r="P26" s="28"/>
      <c r="Q26" s="25"/>
      <c r="R26" s="25"/>
    </row>
    <row r="27" spans="1:20">
      <c r="A27" s="32" t="s">
        <v>17</v>
      </c>
      <c r="B27" s="18"/>
      <c r="C27" s="18"/>
      <c r="D27" s="18"/>
      <c r="E27" s="18"/>
      <c r="F27" s="33"/>
      <c r="G27" s="34"/>
      <c r="H27" s="18"/>
      <c r="I27" s="115"/>
      <c r="J27" s="18"/>
      <c r="K27" s="18"/>
      <c r="L27"/>
      <c r="M27" s="18"/>
      <c r="N27" s="18"/>
      <c r="O27" s="18"/>
      <c r="P27" s="18"/>
      <c r="Q27" s="18"/>
      <c r="R27" s="18"/>
    </row>
    <row r="28" spans="1:20">
      <c r="G28" s="38"/>
      <c r="H28" s="38"/>
      <c r="I28" s="38"/>
    </row>
    <row r="29" spans="1:20">
      <c r="G29" s="38"/>
      <c r="H29" s="38"/>
      <c r="I29" s="38"/>
    </row>
    <row r="30" spans="1:20">
      <c r="F30" s="38"/>
      <c r="G30" s="38"/>
      <c r="H30" s="38"/>
    </row>
    <row r="31" spans="1:20">
      <c r="G31" s="169"/>
      <c r="H31" s="169"/>
      <c r="I31" s="169"/>
    </row>
    <row r="32" spans="1:20">
      <c r="G32" s="38"/>
    </row>
  </sheetData>
  <mergeCells count="21">
    <mergeCell ref="M12:N12"/>
    <mergeCell ref="O12:Q12"/>
    <mergeCell ref="R12:R13"/>
    <mergeCell ref="S12:S13"/>
    <mergeCell ref="A8:B8"/>
    <mergeCell ref="C8:E8"/>
    <mergeCell ref="A9:B9"/>
    <mergeCell ref="C9:E9"/>
    <mergeCell ref="S11:T11"/>
    <mergeCell ref="D12:D13"/>
    <mergeCell ref="F12:F13"/>
    <mergeCell ref="G12:G13"/>
    <mergeCell ref="H12:H13"/>
    <mergeCell ref="I12:I13"/>
    <mergeCell ref="A2:T2"/>
    <mergeCell ref="A4:T4"/>
    <mergeCell ref="A6:B6"/>
    <mergeCell ref="C6:E6"/>
    <mergeCell ref="A7:B7"/>
    <mergeCell ref="C7:E7"/>
    <mergeCell ref="A3:T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zoomScaleNormal="100" workbookViewId="0">
      <pane ySplit="1" topLeftCell="A2" activePane="bottomLeft" state="frozen"/>
      <selection pane="bottomLeft" activeCell="A3" sqref="A3:T3"/>
    </sheetView>
  </sheetViews>
  <sheetFormatPr baseColWidth="10" defaultRowHeight="15"/>
  <cols>
    <col min="1" max="1" width="12.42578125" customWidth="1"/>
    <col min="2" max="2" width="11.5703125" customWidth="1"/>
    <col min="3" max="3" width="22.140625" customWidth="1"/>
    <col min="4" max="4" width="6.140625" customWidth="1"/>
    <col min="5" max="5" width="8.5703125" customWidth="1"/>
    <col min="6" max="6" width="30.28515625" customWidth="1"/>
    <col min="7" max="7" width="15.28515625" customWidth="1"/>
    <col min="8" max="8" width="13.85546875" customWidth="1"/>
    <col min="9" max="9" width="14.42578125" customWidth="1"/>
    <col min="10" max="10" width="6.7109375" customWidth="1"/>
    <col min="11" max="11" width="7.85546875" style="139" customWidth="1"/>
    <col min="12" max="12" width="7.7109375" style="139" bestFit="1" customWidth="1"/>
    <col min="13" max="13" width="9.5703125" customWidth="1"/>
    <col min="14" max="14" width="7.85546875" customWidth="1"/>
    <col min="15" max="15" width="8.42578125" bestFit="1" customWidth="1"/>
    <col min="16" max="16" width="9.140625" customWidth="1"/>
    <col min="17" max="17" width="8.7109375" style="5" customWidth="1"/>
    <col min="18" max="18" width="11.140625" customWidth="1"/>
    <col min="20" max="20" width="10.42578125" customWidth="1"/>
    <col min="23" max="23" width="13.7109375" bestFit="1" customWidth="1"/>
    <col min="24" max="24" width="15" customWidth="1"/>
    <col min="200" max="200" width="11.5703125" customWidth="1"/>
    <col min="202" max="202" width="12.42578125" customWidth="1"/>
    <col min="203" max="203" width="12" customWidth="1"/>
    <col min="204" max="204" width="28.85546875" customWidth="1"/>
    <col min="206" max="207" width="0" hidden="1" customWidth="1"/>
    <col min="208" max="208" width="14.5703125" customWidth="1"/>
    <col min="209" max="210" width="0" hidden="1" customWidth="1"/>
    <col min="212" max="213" width="0" hidden="1" customWidth="1"/>
    <col min="223" max="223" width="0" hidden="1" customWidth="1"/>
    <col min="456" max="456" width="11.5703125" customWidth="1"/>
    <col min="458" max="458" width="12.42578125" customWidth="1"/>
    <col min="459" max="459" width="12" customWidth="1"/>
    <col min="460" max="460" width="28.85546875" customWidth="1"/>
    <col min="462" max="463" width="0" hidden="1" customWidth="1"/>
    <col min="464" max="464" width="14.5703125" customWidth="1"/>
    <col min="465" max="466" width="0" hidden="1" customWidth="1"/>
    <col min="468" max="469" width="0" hidden="1" customWidth="1"/>
    <col min="479" max="479" width="0" hidden="1" customWidth="1"/>
    <col min="712" max="712" width="11.5703125" customWidth="1"/>
    <col min="714" max="714" width="12.42578125" customWidth="1"/>
    <col min="715" max="715" width="12" customWidth="1"/>
    <col min="716" max="716" width="28.85546875" customWidth="1"/>
    <col min="718" max="719" width="0" hidden="1" customWidth="1"/>
    <col min="720" max="720" width="14.5703125" customWidth="1"/>
    <col min="721" max="722" width="0" hidden="1" customWidth="1"/>
    <col min="724" max="725" width="0" hidden="1" customWidth="1"/>
    <col min="735" max="735" width="0" hidden="1" customWidth="1"/>
    <col min="968" max="968" width="11.5703125" customWidth="1"/>
    <col min="970" max="970" width="12.42578125" customWidth="1"/>
    <col min="971" max="971" width="12" customWidth="1"/>
    <col min="972" max="972" width="28.85546875" customWidth="1"/>
    <col min="974" max="975" width="0" hidden="1" customWidth="1"/>
    <col min="976" max="976" width="14.5703125" customWidth="1"/>
    <col min="977" max="978" width="0" hidden="1" customWidth="1"/>
    <col min="980" max="981" width="0" hidden="1" customWidth="1"/>
    <col min="991" max="991" width="0" hidden="1" customWidth="1"/>
    <col min="1224" max="1224" width="11.5703125" customWidth="1"/>
    <col min="1226" max="1226" width="12.42578125" customWidth="1"/>
    <col min="1227" max="1227" width="12" customWidth="1"/>
    <col min="1228" max="1228" width="28.85546875" customWidth="1"/>
    <col min="1230" max="1231" width="0" hidden="1" customWidth="1"/>
    <col min="1232" max="1232" width="14.5703125" customWidth="1"/>
    <col min="1233" max="1234" width="0" hidden="1" customWidth="1"/>
    <col min="1236" max="1237" width="0" hidden="1" customWidth="1"/>
    <col min="1247" max="1247" width="0" hidden="1" customWidth="1"/>
    <col min="1480" max="1480" width="11.5703125" customWidth="1"/>
    <col min="1482" max="1482" width="12.42578125" customWidth="1"/>
    <col min="1483" max="1483" width="12" customWidth="1"/>
    <col min="1484" max="1484" width="28.85546875" customWidth="1"/>
    <col min="1486" max="1487" width="0" hidden="1" customWidth="1"/>
    <col min="1488" max="1488" width="14.5703125" customWidth="1"/>
    <col min="1489" max="1490" width="0" hidden="1" customWidth="1"/>
    <col min="1492" max="1493" width="0" hidden="1" customWidth="1"/>
    <col min="1503" max="1503" width="0" hidden="1" customWidth="1"/>
    <col min="1736" max="1736" width="11.5703125" customWidth="1"/>
    <col min="1738" max="1738" width="12.42578125" customWidth="1"/>
    <col min="1739" max="1739" width="12" customWidth="1"/>
    <col min="1740" max="1740" width="28.85546875" customWidth="1"/>
    <col min="1742" max="1743" width="0" hidden="1" customWidth="1"/>
    <col min="1744" max="1744" width="14.5703125" customWidth="1"/>
    <col min="1745" max="1746" width="0" hidden="1" customWidth="1"/>
    <col min="1748" max="1749" width="0" hidden="1" customWidth="1"/>
    <col min="1759" max="1759" width="0" hidden="1" customWidth="1"/>
    <col min="1992" max="1992" width="11.5703125" customWidth="1"/>
    <col min="1994" max="1994" width="12.42578125" customWidth="1"/>
    <col min="1995" max="1995" width="12" customWidth="1"/>
    <col min="1996" max="1996" width="28.85546875" customWidth="1"/>
    <col min="1998" max="1999" width="0" hidden="1" customWidth="1"/>
    <col min="2000" max="2000" width="14.5703125" customWidth="1"/>
    <col min="2001" max="2002" width="0" hidden="1" customWidth="1"/>
    <col min="2004" max="2005" width="0" hidden="1" customWidth="1"/>
    <col min="2015" max="2015" width="0" hidden="1" customWidth="1"/>
    <col min="2248" max="2248" width="11.5703125" customWidth="1"/>
    <col min="2250" max="2250" width="12.42578125" customWidth="1"/>
    <col min="2251" max="2251" width="12" customWidth="1"/>
    <col min="2252" max="2252" width="28.85546875" customWidth="1"/>
    <col min="2254" max="2255" width="0" hidden="1" customWidth="1"/>
    <col min="2256" max="2256" width="14.5703125" customWidth="1"/>
    <col min="2257" max="2258" width="0" hidden="1" customWidth="1"/>
    <col min="2260" max="2261" width="0" hidden="1" customWidth="1"/>
    <col min="2271" max="2271" width="0" hidden="1" customWidth="1"/>
    <col min="2504" max="2504" width="11.5703125" customWidth="1"/>
    <col min="2506" max="2506" width="12.42578125" customWidth="1"/>
    <col min="2507" max="2507" width="12" customWidth="1"/>
    <col min="2508" max="2508" width="28.85546875" customWidth="1"/>
    <col min="2510" max="2511" width="0" hidden="1" customWidth="1"/>
    <col min="2512" max="2512" width="14.5703125" customWidth="1"/>
    <col min="2513" max="2514" width="0" hidden="1" customWidth="1"/>
    <col min="2516" max="2517" width="0" hidden="1" customWidth="1"/>
    <col min="2527" max="2527" width="0" hidden="1" customWidth="1"/>
    <col min="2760" max="2760" width="11.5703125" customWidth="1"/>
    <col min="2762" max="2762" width="12.42578125" customWidth="1"/>
    <col min="2763" max="2763" width="12" customWidth="1"/>
    <col min="2764" max="2764" width="28.85546875" customWidth="1"/>
    <col min="2766" max="2767" width="0" hidden="1" customWidth="1"/>
    <col min="2768" max="2768" width="14.5703125" customWidth="1"/>
    <col min="2769" max="2770" width="0" hidden="1" customWidth="1"/>
    <col min="2772" max="2773" width="0" hidden="1" customWidth="1"/>
    <col min="2783" max="2783" width="0" hidden="1" customWidth="1"/>
    <col min="3016" max="3016" width="11.5703125" customWidth="1"/>
    <col min="3018" max="3018" width="12.42578125" customWidth="1"/>
    <col min="3019" max="3019" width="12" customWidth="1"/>
    <col min="3020" max="3020" width="28.85546875" customWidth="1"/>
    <col min="3022" max="3023" width="0" hidden="1" customWidth="1"/>
    <col min="3024" max="3024" width="14.5703125" customWidth="1"/>
    <col min="3025" max="3026" width="0" hidden="1" customWidth="1"/>
    <col min="3028" max="3029" width="0" hidden="1" customWidth="1"/>
    <col min="3039" max="3039" width="0" hidden="1" customWidth="1"/>
    <col min="3272" max="3272" width="11.5703125" customWidth="1"/>
    <col min="3274" max="3274" width="12.42578125" customWidth="1"/>
    <col min="3275" max="3275" width="12" customWidth="1"/>
    <col min="3276" max="3276" width="28.85546875" customWidth="1"/>
    <col min="3278" max="3279" width="0" hidden="1" customWidth="1"/>
    <col min="3280" max="3280" width="14.5703125" customWidth="1"/>
    <col min="3281" max="3282" width="0" hidden="1" customWidth="1"/>
    <col min="3284" max="3285" width="0" hidden="1" customWidth="1"/>
    <col min="3295" max="3295" width="0" hidden="1" customWidth="1"/>
    <col min="3528" max="3528" width="11.5703125" customWidth="1"/>
    <col min="3530" max="3530" width="12.42578125" customWidth="1"/>
    <col min="3531" max="3531" width="12" customWidth="1"/>
    <col min="3532" max="3532" width="28.85546875" customWidth="1"/>
    <col min="3534" max="3535" width="0" hidden="1" customWidth="1"/>
    <col min="3536" max="3536" width="14.5703125" customWidth="1"/>
    <col min="3537" max="3538" width="0" hidden="1" customWidth="1"/>
    <col min="3540" max="3541" width="0" hidden="1" customWidth="1"/>
    <col min="3551" max="3551" width="0" hidden="1" customWidth="1"/>
    <col min="3784" max="3784" width="11.5703125" customWidth="1"/>
    <col min="3786" max="3786" width="12.42578125" customWidth="1"/>
    <col min="3787" max="3787" width="12" customWidth="1"/>
    <col min="3788" max="3788" width="28.85546875" customWidth="1"/>
    <col min="3790" max="3791" width="0" hidden="1" customWidth="1"/>
    <col min="3792" max="3792" width="14.5703125" customWidth="1"/>
    <col min="3793" max="3794" width="0" hidden="1" customWidth="1"/>
    <col min="3796" max="3797" width="0" hidden="1" customWidth="1"/>
    <col min="3807" max="3807" width="0" hidden="1" customWidth="1"/>
    <col min="4040" max="4040" width="11.5703125" customWidth="1"/>
    <col min="4042" max="4042" width="12.42578125" customWidth="1"/>
    <col min="4043" max="4043" width="12" customWidth="1"/>
    <col min="4044" max="4044" width="28.85546875" customWidth="1"/>
    <col min="4046" max="4047" width="0" hidden="1" customWidth="1"/>
    <col min="4048" max="4048" width="14.5703125" customWidth="1"/>
    <col min="4049" max="4050" width="0" hidden="1" customWidth="1"/>
    <col min="4052" max="4053" width="0" hidden="1" customWidth="1"/>
    <col min="4063" max="4063" width="0" hidden="1" customWidth="1"/>
    <col min="4296" max="4296" width="11.5703125" customWidth="1"/>
    <col min="4298" max="4298" width="12.42578125" customWidth="1"/>
    <col min="4299" max="4299" width="12" customWidth="1"/>
    <col min="4300" max="4300" width="28.85546875" customWidth="1"/>
    <col min="4302" max="4303" width="0" hidden="1" customWidth="1"/>
    <col min="4304" max="4304" width="14.5703125" customWidth="1"/>
    <col min="4305" max="4306" width="0" hidden="1" customWidth="1"/>
    <col min="4308" max="4309" width="0" hidden="1" customWidth="1"/>
    <col min="4319" max="4319" width="0" hidden="1" customWidth="1"/>
    <col min="4552" max="4552" width="11.5703125" customWidth="1"/>
    <col min="4554" max="4554" width="12.42578125" customWidth="1"/>
    <col min="4555" max="4555" width="12" customWidth="1"/>
    <col min="4556" max="4556" width="28.85546875" customWidth="1"/>
    <col min="4558" max="4559" width="0" hidden="1" customWidth="1"/>
    <col min="4560" max="4560" width="14.5703125" customWidth="1"/>
    <col min="4561" max="4562" width="0" hidden="1" customWidth="1"/>
    <col min="4564" max="4565" width="0" hidden="1" customWidth="1"/>
    <col min="4575" max="4575" width="0" hidden="1" customWidth="1"/>
    <col min="4808" max="4808" width="11.5703125" customWidth="1"/>
    <col min="4810" max="4810" width="12.42578125" customWidth="1"/>
    <col min="4811" max="4811" width="12" customWidth="1"/>
    <col min="4812" max="4812" width="28.85546875" customWidth="1"/>
    <col min="4814" max="4815" width="0" hidden="1" customWidth="1"/>
    <col min="4816" max="4816" width="14.5703125" customWidth="1"/>
    <col min="4817" max="4818" width="0" hidden="1" customWidth="1"/>
    <col min="4820" max="4821" width="0" hidden="1" customWidth="1"/>
    <col min="4831" max="4831" width="0" hidden="1" customWidth="1"/>
    <col min="5064" max="5064" width="11.5703125" customWidth="1"/>
    <col min="5066" max="5066" width="12.42578125" customWidth="1"/>
    <col min="5067" max="5067" width="12" customWidth="1"/>
    <col min="5068" max="5068" width="28.85546875" customWidth="1"/>
    <col min="5070" max="5071" width="0" hidden="1" customWidth="1"/>
    <col min="5072" max="5072" width="14.5703125" customWidth="1"/>
    <col min="5073" max="5074" width="0" hidden="1" customWidth="1"/>
    <col min="5076" max="5077" width="0" hidden="1" customWidth="1"/>
    <col min="5087" max="5087" width="0" hidden="1" customWidth="1"/>
    <col min="5320" max="5320" width="11.5703125" customWidth="1"/>
    <col min="5322" max="5322" width="12.42578125" customWidth="1"/>
    <col min="5323" max="5323" width="12" customWidth="1"/>
    <col min="5324" max="5324" width="28.85546875" customWidth="1"/>
    <col min="5326" max="5327" width="0" hidden="1" customWidth="1"/>
    <col min="5328" max="5328" width="14.5703125" customWidth="1"/>
    <col min="5329" max="5330" width="0" hidden="1" customWidth="1"/>
    <col min="5332" max="5333" width="0" hidden="1" customWidth="1"/>
    <col min="5343" max="5343" width="0" hidden="1" customWidth="1"/>
    <col min="5576" max="5576" width="11.5703125" customWidth="1"/>
    <col min="5578" max="5578" width="12.42578125" customWidth="1"/>
    <col min="5579" max="5579" width="12" customWidth="1"/>
    <col min="5580" max="5580" width="28.85546875" customWidth="1"/>
    <col min="5582" max="5583" width="0" hidden="1" customWidth="1"/>
    <col min="5584" max="5584" width="14.5703125" customWidth="1"/>
    <col min="5585" max="5586" width="0" hidden="1" customWidth="1"/>
    <col min="5588" max="5589" width="0" hidden="1" customWidth="1"/>
    <col min="5599" max="5599" width="0" hidden="1" customWidth="1"/>
    <col min="5832" max="5832" width="11.5703125" customWidth="1"/>
    <col min="5834" max="5834" width="12.42578125" customWidth="1"/>
    <col min="5835" max="5835" width="12" customWidth="1"/>
    <col min="5836" max="5836" width="28.85546875" customWidth="1"/>
    <col min="5838" max="5839" width="0" hidden="1" customWidth="1"/>
    <col min="5840" max="5840" width="14.5703125" customWidth="1"/>
    <col min="5841" max="5842" width="0" hidden="1" customWidth="1"/>
    <col min="5844" max="5845" width="0" hidden="1" customWidth="1"/>
    <col min="5855" max="5855" width="0" hidden="1" customWidth="1"/>
    <col min="6088" max="6088" width="11.5703125" customWidth="1"/>
    <col min="6090" max="6090" width="12.42578125" customWidth="1"/>
    <col min="6091" max="6091" width="12" customWidth="1"/>
    <col min="6092" max="6092" width="28.85546875" customWidth="1"/>
    <col min="6094" max="6095" width="0" hidden="1" customWidth="1"/>
    <col min="6096" max="6096" width="14.5703125" customWidth="1"/>
    <col min="6097" max="6098" width="0" hidden="1" customWidth="1"/>
    <col min="6100" max="6101" width="0" hidden="1" customWidth="1"/>
    <col min="6111" max="6111" width="0" hidden="1" customWidth="1"/>
    <col min="6344" max="6344" width="11.5703125" customWidth="1"/>
    <col min="6346" max="6346" width="12.42578125" customWidth="1"/>
    <col min="6347" max="6347" width="12" customWidth="1"/>
    <col min="6348" max="6348" width="28.85546875" customWidth="1"/>
    <col min="6350" max="6351" width="0" hidden="1" customWidth="1"/>
    <col min="6352" max="6352" width="14.5703125" customWidth="1"/>
    <col min="6353" max="6354" width="0" hidden="1" customWidth="1"/>
    <col min="6356" max="6357" width="0" hidden="1" customWidth="1"/>
    <col min="6367" max="6367" width="0" hidden="1" customWidth="1"/>
    <col min="6600" max="6600" width="11.5703125" customWidth="1"/>
    <col min="6602" max="6602" width="12.42578125" customWidth="1"/>
    <col min="6603" max="6603" width="12" customWidth="1"/>
    <col min="6604" max="6604" width="28.85546875" customWidth="1"/>
    <col min="6606" max="6607" width="0" hidden="1" customWidth="1"/>
    <col min="6608" max="6608" width="14.5703125" customWidth="1"/>
    <col min="6609" max="6610" width="0" hidden="1" customWidth="1"/>
    <col min="6612" max="6613" width="0" hidden="1" customWidth="1"/>
    <col min="6623" max="6623" width="0" hidden="1" customWidth="1"/>
    <col min="6856" max="6856" width="11.5703125" customWidth="1"/>
    <col min="6858" max="6858" width="12.42578125" customWidth="1"/>
    <col min="6859" max="6859" width="12" customWidth="1"/>
    <col min="6860" max="6860" width="28.85546875" customWidth="1"/>
    <col min="6862" max="6863" width="0" hidden="1" customWidth="1"/>
    <col min="6864" max="6864" width="14.5703125" customWidth="1"/>
    <col min="6865" max="6866" width="0" hidden="1" customWidth="1"/>
    <col min="6868" max="6869" width="0" hidden="1" customWidth="1"/>
    <col min="6879" max="6879" width="0" hidden="1" customWidth="1"/>
    <col min="7112" max="7112" width="11.5703125" customWidth="1"/>
    <col min="7114" max="7114" width="12.42578125" customWidth="1"/>
    <col min="7115" max="7115" width="12" customWidth="1"/>
    <col min="7116" max="7116" width="28.85546875" customWidth="1"/>
    <col min="7118" max="7119" width="0" hidden="1" customWidth="1"/>
    <col min="7120" max="7120" width="14.5703125" customWidth="1"/>
    <col min="7121" max="7122" width="0" hidden="1" customWidth="1"/>
    <col min="7124" max="7125" width="0" hidden="1" customWidth="1"/>
    <col min="7135" max="7135" width="0" hidden="1" customWidth="1"/>
    <col min="7368" max="7368" width="11.5703125" customWidth="1"/>
    <col min="7370" max="7370" width="12.42578125" customWidth="1"/>
    <col min="7371" max="7371" width="12" customWidth="1"/>
    <col min="7372" max="7372" width="28.85546875" customWidth="1"/>
    <col min="7374" max="7375" width="0" hidden="1" customWidth="1"/>
    <col min="7376" max="7376" width="14.5703125" customWidth="1"/>
    <col min="7377" max="7378" width="0" hidden="1" customWidth="1"/>
    <col min="7380" max="7381" width="0" hidden="1" customWidth="1"/>
    <col min="7391" max="7391" width="0" hidden="1" customWidth="1"/>
    <col min="7624" max="7624" width="11.5703125" customWidth="1"/>
    <col min="7626" max="7626" width="12.42578125" customWidth="1"/>
    <col min="7627" max="7627" width="12" customWidth="1"/>
    <col min="7628" max="7628" width="28.85546875" customWidth="1"/>
    <col min="7630" max="7631" width="0" hidden="1" customWidth="1"/>
    <col min="7632" max="7632" width="14.5703125" customWidth="1"/>
    <col min="7633" max="7634" width="0" hidden="1" customWidth="1"/>
    <col min="7636" max="7637" width="0" hidden="1" customWidth="1"/>
    <col min="7647" max="7647" width="0" hidden="1" customWidth="1"/>
    <col min="7880" max="7880" width="11.5703125" customWidth="1"/>
    <col min="7882" max="7882" width="12.42578125" customWidth="1"/>
    <col min="7883" max="7883" width="12" customWidth="1"/>
    <col min="7884" max="7884" width="28.85546875" customWidth="1"/>
    <col min="7886" max="7887" width="0" hidden="1" customWidth="1"/>
    <col min="7888" max="7888" width="14.5703125" customWidth="1"/>
    <col min="7889" max="7890" width="0" hidden="1" customWidth="1"/>
    <col min="7892" max="7893" width="0" hidden="1" customWidth="1"/>
    <col min="7903" max="7903" width="0" hidden="1" customWidth="1"/>
    <col min="8136" max="8136" width="11.5703125" customWidth="1"/>
    <col min="8138" max="8138" width="12.42578125" customWidth="1"/>
    <col min="8139" max="8139" width="12" customWidth="1"/>
    <col min="8140" max="8140" width="28.85546875" customWidth="1"/>
    <col min="8142" max="8143" width="0" hidden="1" customWidth="1"/>
    <col min="8144" max="8144" width="14.5703125" customWidth="1"/>
    <col min="8145" max="8146" width="0" hidden="1" customWidth="1"/>
    <col min="8148" max="8149" width="0" hidden="1" customWidth="1"/>
    <col min="8159" max="8159" width="0" hidden="1" customWidth="1"/>
    <col min="8392" max="8392" width="11.5703125" customWidth="1"/>
    <col min="8394" max="8394" width="12.42578125" customWidth="1"/>
    <col min="8395" max="8395" width="12" customWidth="1"/>
    <col min="8396" max="8396" width="28.85546875" customWidth="1"/>
    <col min="8398" max="8399" width="0" hidden="1" customWidth="1"/>
    <col min="8400" max="8400" width="14.5703125" customWidth="1"/>
    <col min="8401" max="8402" width="0" hidden="1" customWidth="1"/>
    <col min="8404" max="8405" width="0" hidden="1" customWidth="1"/>
    <col min="8415" max="8415" width="0" hidden="1" customWidth="1"/>
    <col min="8648" max="8648" width="11.5703125" customWidth="1"/>
    <col min="8650" max="8650" width="12.42578125" customWidth="1"/>
    <col min="8651" max="8651" width="12" customWidth="1"/>
    <col min="8652" max="8652" width="28.85546875" customWidth="1"/>
    <col min="8654" max="8655" width="0" hidden="1" customWidth="1"/>
    <col min="8656" max="8656" width="14.5703125" customWidth="1"/>
    <col min="8657" max="8658" width="0" hidden="1" customWidth="1"/>
    <col min="8660" max="8661" width="0" hidden="1" customWidth="1"/>
    <col min="8671" max="8671" width="0" hidden="1" customWidth="1"/>
    <col min="8904" max="8904" width="11.5703125" customWidth="1"/>
    <col min="8906" max="8906" width="12.42578125" customWidth="1"/>
    <col min="8907" max="8907" width="12" customWidth="1"/>
    <col min="8908" max="8908" width="28.85546875" customWidth="1"/>
    <col min="8910" max="8911" width="0" hidden="1" customWidth="1"/>
    <col min="8912" max="8912" width="14.5703125" customWidth="1"/>
    <col min="8913" max="8914" width="0" hidden="1" customWidth="1"/>
    <col min="8916" max="8917" width="0" hidden="1" customWidth="1"/>
    <col min="8927" max="8927" width="0" hidden="1" customWidth="1"/>
    <col min="9160" max="9160" width="11.5703125" customWidth="1"/>
    <col min="9162" max="9162" width="12.42578125" customWidth="1"/>
    <col min="9163" max="9163" width="12" customWidth="1"/>
    <col min="9164" max="9164" width="28.85546875" customWidth="1"/>
    <col min="9166" max="9167" width="0" hidden="1" customWidth="1"/>
    <col min="9168" max="9168" width="14.5703125" customWidth="1"/>
    <col min="9169" max="9170" width="0" hidden="1" customWidth="1"/>
    <col min="9172" max="9173" width="0" hidden="1" customWidth="1"/>
    <col min="9183" max="9183" width="0" hidden="1" customWidth="1"/>
    <col min="9416" max="9416" width="11.5703125" customWidth="1"/>
    <col min="9418" max="9418" width="12.42578125" customWidth="1"/>
    <col min="9419" max="9419" width="12" customWidth="1"/>
    <col min="9420" max="9420" width="28.85546875" customWidth="1"/>
    <col min="9422" max="9423" width="0" hidden="1" customWidth="1"/>
    <col min="9424" max="9424" width="14.5703125" customWidth="1"/>
    <col min="9425" max="9426" width="0" hidden="1" customWidth="1"/>
    <col min="9428" max="9429" width="0" hidden="1" customWidth="1"/>
    <col min="9439" max="9439" width="0" hidden="1" customWidth="1"/>
    <col min="9672" max="9672" width="11.5703125" customWidth="1"/>
    <col min="9674" max="9674" width="12.42578125" customWidth="1"/>
    <col min="9675" max="9675" width="12" customWidth="1"/>
    <col min="9676" max="9676" width="28.85546875" customWidth="1"/>
    <col min="9678" max="9679" width="0" hidden="1" customWidth="1"/>
    <col min="9680" max="9680" width="14.5703125" customWidth="1"/>
    <col min="9681" max="9682" width="0" hidden="1" customWidth="1"/>
    <col min="9684" max="9685" width="0" hidden="1" customWidth="1"/>
    <col min="9695" max="9695" width="0" hidden="1" customWidth="1"/>
    <col min="9928" max="9928" width="11.5703125" customWidth="1"/>
    <col min="9930" max="9930" width="12.42578125" customWidth="1"/>
    <col min="9931" max="9931" width="12" customWidth="1"/>
    <col min="9932" max="9932" width="28.85546875" customWidth="1"/>
    <col min="9934" max="9935" width="0" hidden="1" customWidth="1"/>
    <col min="9936" max="9936" width="14.5703125" customWidth="1"/>
    <col min="9937" max="9938" width="0" hidden="1" customWidth="1"/>
    <col min="9940" max="9941" width="0" hidden="1" customWidth="1"/>
    <col min="9951" max="9951" width="0" hidden="1" customWidth="1"/>
    <col min="10184" max="10184" width="11.5703125" customWidth="1"/>
    <col min="10186" max="10186" width="12.42578125" customWidth="1"/>
    <col min="10187" max="10187" width="12" customWidth="1"/>
    <col min="10188" max="10188" width="28.85546875" customWidth="1"/>
    <col min="10190" max="10191" width="0" hidden="1" customWidth="1"/>
    <col min="10192" max="10192" width="14.5703125" customWidth="1"/>
    <col min="10193" max="10194" width="0" hidden="1" customWidth="1"/>
    <col min="10196" max="10197" width="0" hidden="1" customWidth="1"/>
    <col min="10207" max="10207" width="0" hidden="1" customWidth="1"/>
    <col min="10440" max="10440" width="11.5703125" customWidth="1"/>
    <col min="10442" max="10442" width="12.42578125" customWidth="1"/>
    <col min="10443" max="10443" width="12" customWidth="1"/>
    <col min="10444" max="10444" width="28.85546875" customWidth="1"/>
    <col min="10446" max="10447" width="0" hidden="1" customWidth="1"/>
    <col min="10448" max="10448" width="14.5703125" customWidth="1"/>
    <col min="10449" max="10450" width="0" hidden="1" customWidth="1"/>
    <col min="10452" max="10453" width="0" hidden="1" customWidth="1"/>
    <col min="10463" max="10463" width="0" hidden="1" customWidth="1"/>
    <col min="10696" max="10696" width="11.5703125" customWidth="1"/>
    <col min="10698" max="10698" width="12.42578125" customWidth="1"/>
    <col min="10699" max="10699" width="12" customWidth="1"/>
    <col min="10700" max="10700" width="28.85546875" customWidth="1"/>
    <col min="10702" max="10703" width="0" hidden="1" customWidth="1"/>
    <col min="10704" max="10704" width="14.5703125" customWidth="1"/>
    <col min="10705" max="10706" width="0" hidden="1" customWidth="1"/>
    <col min="10708" max="10709" width="0" hidden="1" customWidth="1"/>
    <col min="10719" max="10719" width="0" hidden="1" customWidth="1"/>
    <col min="10952" max="10952" width="11.5703125" customWidth="1"/>
    <col min="10954" max="10954" width="12.42578125" customWidth="1"/>
    <col min="10955" max="10955" width="12" customWidth="1"/>
    <col min="10956" max="10956" width="28.85546875" customWidth="1"/>
    <col min="10958" max="10959" width="0" hidden="1" customWidth="1"/>
    <col min="10960" max="10960" width="14.5703125" customWidth="1"/>
    <col min="10961" max="10962" width="0" hidden="1" customWidth="1"/>
    <col min="10964" max="10965" width="0" hidden="1" customWidth="1"/>
    <col min="10975" max="10975" width="0" hidden="1" customWidth="1"/>
    <col min="11208" max="11208" width="11.5703125" customWidth="1"/>
    <col min="11210" max="11210" width="12.42578125" customWidth="1"/>
    <col min="11211" max="11211" width="12" customWidth="1"/>
    <col min="11212" max="11212" width="28.85546875" customWidth="1"/>
    <col min="11214" max="11215" width="0" hidden="1" customWidth="1"/>
    <col min="11216" max="11216" width="14.5703125" customWidth="1"/>
    <col min="11217" max="11218" width="0" hidden="1" customWidth="1"/>
    <col min="11220" max="11221" width="0" hidden="1" customWidth="1"/>
    <col min="11231" max="11231" width="0" hidden="1" customWidth="1"/>
    <col min="11464" max="11464" width="11.5703125" customWidth="1"/>
    <col min="11466" max="11466" width="12.42578125" customWidth="1"/>
    <col min="11467" max="11467" width="12" customWidth="1"/>
    <col min="11468" max="11468" width="28.85546875" customWidth="1"/>
    <col min="11470" max="11471" width="0" hidden="1" customWidth="1"/>
    <col min="11472" max="11472" width="14.5703125" customWidth="1"/>
    <col min="11473" max="11474" width="0" hidden="1" customWidth="1"/>
    <col min="11476" max="11477" width="0" hidden="1" customWidth="1"/>
    <col min="11487" max="11487" width="0" hidden="1" customWidth="1"/>
    <col min="11720" max="11720" width="11.5703125" customWidth="1"/>
    <col min="11722" max="11722" width="12.42578125" customWidth="1"/>
    <col min="11723" max="11723" width="12" customWidth="1"/>
    <col min="11724" max="11724" width="28.85546875" customWidth="1"/>
    <col min="11726" max="11727" width="0" hidden="1" customWidth="1"/>
    <col min="11728" max="11728" width="14.5703125" customWidth="1"/>
    <col min="11729" max="11730" width="0" hidden="1" customWidth="1"/>
    <col min="11732" max="11733" width="0" hidden="1" customWidth="1"/>
    <col min="11743" max="11743" width="0" hidden="1" customWidth="1"/>
    <col min="11976" max="11976" width="11.5703125" customWidth="1"/>
    <col min="11978" max="11978" width="12.42578125" customWidth="1"/>
    <col min="11979" max="11979" width="12" customWidth="1"/>
    <col min="11980" max="11980" width="28.85546875" customWidth="1"/>
    <col min="11982" max="11983" width="0" hidden="1" customWidth="1"/>
    <col min="11984" max="11984" width="14.5703125" customWidth="1"/>
    <col min="11985" max="11986" width="0" hidden="1" customWidth="1"/>
    <col min="11988" max="11989" width="0" hidden="1" customWidth="1"/>
    <col min="11999" max="11999" width="0" hidden="1" customWidth="1"/>
    <col min="12232" max="12232" width="11.5703125" customWidth="1"/>
    <col min="12234" max="12234" width="12.42578125" customWidth="1"/>
    <col min="12235" max="12235" width="12" customWidth="1"/>
    <col min="12236" max="12236" width="28.85546875" customWidth="1"/>
    <col min="12238" max="12239" width="0" hidden="1" customWidth="1"/>
    <col min="12240" max="12240" width="14.5703125" customWidth="1"/>
    <col min="12241" max="12242" width="0" hidden="1" customWidth="1"/>
    <col min="12244" max="12245" width="0" hidden="1" customWidth="1"/>
    <col min="12255" max="12255" width="0" hidden="1" customWidth="1"/>
    <col min="12488" max="12488" width="11.5703125" customWidth="1"/>
    <col min="12490" max="12490" width="12.42578125" customWidth="1"/>
    <col min="12491" max="12491" width="12" customWidth="1"/>
    <col min="12492" max="12492" width="28.85546875" customWidth="1"/>
    <col min="12494" max="12495" width="0" hidden="1" customWidth="1"/>
    <col min="12496" max="12496" width="14.5703125" customWidth="1"/>
    <col min="12497" max="12498" width="0" hidden="1" customWidth="1"/>
    <col min="12500" max="12501" width="0" hidden="1" customWidth="1"/>
    <col min="12511" max="12511" width="0" hidden="1" customWidth="1"/>
    <col min="12744" max="12744" width="11.5703125" customWidth="1"/>
    <col min="12746" max="12746" width="12.42578125" customWidth="1"/>
    <col min="12747" max="12747" width="12" customWidth="1"/>
    <col min="12748" max="12748" width="28.85546875" customWidth="1"/>
    <col min="12750" max="12751" width="0" hidden="1" customWidth="1"/>
    <col min="12752" max="12752" width="14.5703125" customWidth="1"/>
    <col min="12753" max="12754" width="0" hidden="1" customWidth="1"/>
    <col min="12756" max="12757" width="0" hidden="1" customWidth="1"/>
    <col min="12767" max="12767" width="0" hidden="1" customWidth="1"/>
    <col min="13000" max="13000" width="11.5703125" customWidth="1"/>
    <col min="13002" max="13002" width="12.42578125" customWidth="1"/>
    <col min="13003" max="13003" width="12" customWidth="1"/>
    <col min="13004" max="13004" width="28.85546875" customWidth="1"/>
    <col min="13006" max="13007" width="0" hidden="1" customWidth="1"/>
    <col min="13008" max="13008" width="14.5703125" customWidth="1"/>
    <col min="13009" max="13010" width="0" hidden="1" customWidth="1"/>
    <col min="13012" max="13013" width="0" hidden="1" customWidth="1"/>
    <col min="13023" max="13023" width="0" hidden="1" customWidth="1"/>
    <col min="13256" max="13256" width="11.5703125" customWidth="1"/>
    <col min="13258" max="13258" width="12.42578125" customWidth="1"/>
    <col min="13259" max="13259" width="12" customWidth="1"/>
    <col min="13260" max="13260" width="28.85546875" customWidth="1"/>
    <col min="13262" max="13263" width="0" hidden="1" customWidth="1"/>
    <col min="13264" max="13264" width="14.5703125" customWidth="1"/>
    <col min="13265" max="13266" width="0" hidden="1" customWidth="1"/>
    <col min="13268" max="13269" width="0" hidden="1" customWidth="1"/>
    <col min="13279" max="13279" width="0" hidden="1" customWidth="1"/>
    <col min="13512" max="13512" width="11.5703125" customWidth="1"/>
    <col min="13514" max="13514" width="12.42578125" customWidth="1"/>
    <col min="13515" max="13515" width="12" customWidth="1"/>
    <col min="13516" max="13516" width="28.85546875" customWidth="1"/>
    <col min="13518" max="13519" width="0" hidden="1" customWidth="1"/>
    <col min="13520" max="13520" width="14.5703125" customWidth="1"/>
    <col min="13521" max="13522" width="0" hidden="1" customWidth="1"/>
    <col min="13524" max="13525" width="0" hidden="1" customWidth="1"/>
    <col min="13535" max="13535" width="0" hidden="1" customWidth="1"/>
    <col min="13768" max="13768" width="11.5703125" customWidth="1"/>
    <col min="13770" max="13770" width="12.42578125" customWidth="1"/>
    <col min="13771" max="13771" width="12" customWidth="1"/>
    <col min="13772" max="13772" width="28.85546875" customWidth="1"/>
    <col min="13774" max="13775" width="0" hidden="1" customWidth="1"/>
    <col min="13776" max="13776" width="14.5703125" customWidth="1"/>
    <col min="13777" max="13778" width="0" hidden="1" customWidth="1"/>
    <col min="13780" max="13781" width="0" hidden="1" customWidth="1"/>
    <col min="13791" max="13791" width="0" hidden="1" customWidth="1"/>
    <col min="14024" max="14024" width="11.5703125" customWidth="1"/>
    <col min="14026" max="14026" width="12.42578125" customWidth="1"/>
    <col min="14027" max="14027" width="12" customWidth="1"/>
    <col min="14028" max="14028" width="28.85546875" customWidth="1"/>
    <col min="14030" max="14031" width="0" hidden="1" customWidth="1"/>
    <col min="14032" max="14032" width="14.5703125" customWidth="1"/>
    <col min="14033" max="14034" width="0" hidden="1" customWidth="1"/>
    <col min="14036" max="14037" width="0" hidden="1" customWidth="1"/>
    <col min="14047" max="14047" width="0" hidden="1" customWidth="1"/>
    <col min="14280" max="14280" width="11.5703125" customWidth="1"/>
    <col min="14282" max="14282" width="12.42578125" customWidth="1"/>
    <col min="14283" max="14283" width="12" customWidth="1"/>
    <col min="14284" max="14284" width="28.85546875" customWidth="1"/>
    <col min="14286" max="14287" width="0" hidden="1" customWidth="1"/>
    <col min="14288" max="14288" width="14.5703125" customWidth="1"/>
    <col min="14289" max="14290" width="0" hidden="1" customWidth="1"/>
    <col min="14292" max="14293" width="0" hidden="1" customWidth="1"/>
    <col min="14303" max="14303" width="0" hidden="1" customWidth="1"/>
    <col min="14536" max="14536" width="11.5703125" customWidth="1"/>
    <col min="14538" max="14538" width="12.42578125" customWidth="1"/>
    <col min="14539" max="14539" width="12" customWidth="1"/>
    <col min="14540" max="14540" width="28.85546875" customWidth="1"/>
    <col min="14542" max="14543" width="0" hidden="1" customWidth="1"/>
    <col min="14544" max="14544" width="14.5703125" customWidth="1"/>
    <col min="14545" max="14546" width="0" hidden="1" customWidth="1"/>
    <col min="14548" max="14549" width="0" hidden="1" customWidth="1"/>
    <col min="14559" max="14559" width="0" hidden="1" customWidth="1"/>
    <col min="14792" max="14792" width="11.5703125" customWidth="1"/>
    <col min="14794" max="14794" width="12.42578125" customWidth="1"/>
    <col min="14795" max="14795" width="12" customWidth="1"/>
    <col min="14796" max="14796" width="28.85546875" customWidth="1"/>
    <col min="14798" max="14799" width="0" hidden="1" customWidth="1"/>
    <col min="14800" max="14800" width="14.5703125" customWidth="1"/>
    <col min="14801" max="14802" width="0" hidden="1" customWidth="1"/>
    <col min="14804" max="14805" width="0" hidden="1" customWidth="1"/>
    <col min="14815" max="14815" width="0" hidden="1" customWidth="1"/>
    <col min="15048" max="15048" width="11.5703125" customWidth="1"/>
    <col min="15050" max="15050" width="12.42578125" customWidth="1"/>
    <col min="15051" max="15051" width="12" customWidth="1"/>
    <col min="15052" max="15052" width="28.85546875" customWidth="1"/>
    <col min="15054" max="15055" width="0" hidden="1" customWidth="1"/>
    <col min="15056" max="15056" width="14.5703125" customWidth="1"/>
    <col min="15057" max="15058" width="0" hidden="1" customWidth="1"/>
    <col min="15060" max="15061" width="0" hidden="1" customWidth="1"/>
    <col min="15071" max="15071" width="0" hidden="1" customWidth="1"/>
    <col min="15304" max="15304" width="11.5703125" customWidth="1"/>
    <col min="15306" max="15306" width="12.42578125" customWidth="1"/>
    <col min="15307" max="15307" width="12" customWidth="1"/>
    <col min="15308" max="15308" width="28.85546875" customWidth="1"/>
    <col min="15310" max="15311" width="0" hidden="1" customWidth="1"/>
    <col min="15312" max="15312" width="14.5703125" customWidth="1"/>
    <col min="15313" max="15314" width="0" hidden="1" customWidth="1"/>
    <col min="15316" max="15317" width="0" hidden="1" customWidth="1"/>
    <col min="15327" max="15327" width="0" hidden="1" customWidth="1"/>
    <col min="15560" max="15560" width="11.5703125" customWidth="1"/>
    <col min="15562" max="15562" width="12.42578125" customWidth="1"/>
    <col min="15563" max="15563" width="12" customWidth="1"/>
    <col min="15564" max="15564" width="28.85546875" customWidth="1"/>
    <col min="15566" max="15567" width="0" hidden="1" customWidth="1"/>
    <col min="15568" max="15568" width="14.5703125" customWidth="1"/>
    <col min="15569" max="15570" width="0" hidden="1" customWidth="1"/>
    <col min="15572" max="15573" width="0" hidden="1" customWidth="1"/>
    <col min="15583" max="15583" width="0" hidden="1" customWidth="1"/>
    <col min="15816" max="15816" width="11.5703125" customWidth="1"/>
    <col min="15818" max="15818" width="12.42578125" customWidth="1"/>
    <col min="15819" max="15819" width="12" customWidth="1"/>
    <col min="15820" max="15820" width="28.85546875" customWidth="1"/>
    <col min="15822" max="15823" width="0" hidden="1" customWidth="1"/>
    <col min="15824" max="15824" width="14.5703125" customWidth="1"/>
    <col min="15825" max="15826" width="0" hidden="1" customWidth="1"/>
    <col min="15828" max="15829" width="0" hidden="1" customWidth="1"/>
    <col min="15839" max="15839" width="0" hidden="1" customWidth="1"/>
    <col min="16072" max="16072" width="11.5703125" customWidth="1"/>
    <col min="16074" max="16074" width="12.42578125" customWidth="1"/>
    <col min="16075" max="16075" width="12" customWidth="1"/>
    <col min="16076" max="16076" width="28.85546875" customWidth="1"/>
    <col min="16078" max="16079" width="0" hidden="1" customWidth="1"/>
    <col min="16080" max="16080" width="14.5703125" customWidth="1"/>
    <col min="16081" max="16082" width="0" hidden="1" customWidth="1"/>
    <col min="16084" max="16085" width="0" hidden="1" customWidth="1"/>
    <col min="16095" max="16095" width="0" hidden="1" customWidth="1"/>
  </cols>
  <sheetData>
    <row r="1" spans="1:22">
      <c r="F1" s="2"/>
    </row>
    <row r="2" spans="1:22" ht="45.75" customHeight="1">
      <c r="A2" s="548" t="s">
        <v>154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</row>
    <row r="3" spans="1:22" ht="45.75" customHeight="1">
      <c r="A3" s="552" t="s">
        <v>537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</row>
    <row r="4" spans="1:22" ht="32.25" customHeight="1">
      <c r="A4" s="509" t="s">
        <v>93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</row>
    <row r="5" spans="1:22" ht="30" customHeight="1">
      <c r="A5" s="535" t="s">
        <v>87</v>
      </c>
      <c r="B5" s="535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</row>
    <row r="6" spans="1:22" ht="15.75" thickBot="1">
      <c r="A6" s="1"/>
      <c r="B6" s="1"/>
      <c r="F6" s="2"/>
      <c r="J6" s="1"/>
    </row>
    <row r="7" spans="1:22" s="4" customFormat="1" ht="18.75">
      <c r="A7" s="512" t="s">
        <v>10</v>
      </c>
      <c r="B7" s="513"/>
      <c r="C7" s="536">
        <v>949476221</v>
      </c>
      <c r="D7" s="537"/>
      <c r="E7" s="136"/>
      <c r="F7" s="2"/>
      <c r="G7" s="133"/>
      <c r="H7" s="242"/>
      <c r="I7" s="7"/>
      <c r="J7" s="3"/>
      <c r="K7" s="3"/>
      <c r="P7" s="5"/>
    </row>
    <row r="8" spans="1:22" s="4" customFormat="1" ht="18.75">
      <c r="A8" s="531" t="s">
        <v>11</v>
      </c>
      <c r="B8" s="532"/>
      <c r="C8" s="533">
        <f>G39</f>
        <v>947467876.69000006</v>
      </c>
      <c r="D8" s="534"/>
      <c r="E8" s="136"/>
      <c r="F8" s="2"/>
      <c r="G8" s="175"/>
      <c r="H8" s="175"/>
      <c r="I8" s="7"/>
      <c r="J8" s="3"/>
      <c r="K8" s="3"/>
      <c r="P8" s="5"/>
    </row>
    <row r="9" spans="1:22" s="4" customFormat="1" ht="18.75">
      <c r="A9" s="531" t="s">
        <v>81</v>
      </c>
      <c r="B9" s="532"/>
      <c r="C9" s="497">
        <v>527537.07999999996</v>
      </c>
      <c r="D9" s="499"/>
      <c r="E9" s="136"/>
      <c r="F9" s="2"/>
      <c r="G9" s="133"/>
      <c r="I9" s="7"/>
      <c r="J9" s="3"/>
      <c r="K9" s="3"/>
      <c r="P9" s="5"/>
    </row>
    <row r="10" spans="1:22" s="4" customFormat="1" ht="18.75">
      <c r="A10" s="517" t="s">
        <v>0</v>
      </c>
      <c r="B10" s="518"/>
      <c r="C10" s="497">
        <f>H39</f>
        <v>579653195.05999994</v>
      </c>
      <c r="D10" s="499"/>
      <c r="E10" s="136"/>
      <c r="F10" s="2"/>
      <c r="G10" s="249"/>
      <c r="H10" s="192"/>
      <c r="I10" s="193"/>
      <c r="J10" s="194"/>
      <c r="K10" s="3"/>
      <c r="P10" s="5"/>
    </row>
    <row r="11" spans="1:22" s="4" customFormat="1" ht="19.5" thickBot="1">
      <c r="A11" s="519" t="s">
        <v>1</v>
      </c>
      <c r="B11" s="520"/>
      <c r="C11" s="521">
        <f>C8-C10</f>
        <v>367814681.63000011</v>
      </c>
      <c r="D11" s="523"/>
      <c r="E11" s="8"/>
      <c r="F11" s="2"/>
      <c r="G11" s="6"/>
      <c r="I11" s="7"/>
      <c r="J11" s="3"/>
      <c r="K11" s="3"/>
      <c r="P11" s="5"/>
    </row>
    <row r="12" spans="1:22" s="4" customFormat="1" ht="24.95" customHeight="1" thickBot="1">
      <c r="A12" s="195"/>
      <c r="B12" s="195"/>
      <c r="C12" s="196"/>
      <c r="D12" s="196"/>
      <c r="E12" s="196"/>
      <c r="F12" s="8"/>
      <c r="G12" s="6"/>
      <c r="H12" s="6"/>
      <c r="J12" s="7"/>
      <c r="K12" s="3"/>
      <c r="L12" s="3"/>
      <c r="Q12" s="5"/>
    </row>
    <row r="13" spans="1:22" s="9" customFormat="1" ht="16.5" thickTop="1" thickBot="1">
      <c r="A13" s="12"/>
      <c r="B13" s="12"/>
      <c r="C13" s="12"/>
      <c r="D13" s="12"/>
      <c r="E13" s="13"/>
      <c r="F13" s="12"/>
      <c r="G13" s="153" t="s">
        <v>2</v>
      </c>
      <c r="H13" s="154" t="s">
        <v>3</v>
      </c>
      <c r="I13" s="166" t="s">
        <v>4</v>
      </c>
      <c r="J13" s="14"/>
      <c r="K13" s="15"/>
      <c r="L13" s="15"/>
      <c r="M13" s="16"/>
      <c r="N13" s="16"/>
      <c r="O13" s="16"/>
      <c r="P13" s="17"/>
      <c r="Q13" s="17"/>
      <c r="R13" s="17"/>
      <c r="S13" s="511" t="s">
        <v>459</v>
      </c>
      <c r="T13" s="511"/>
      <c r="U13" s="197"/>
    </row>
    <row r="14" spans="1:22" s="18" customFormat="1" ht="18" customHeight="1" thickBot="1">
      <c r="A14" s="191" t="s">
        <v>71</v>
      </c>
      <c r="B14" s="189" t="s">
        <v>72</v>
      </c>
      <c r="C14" s="189" t="s">
        <v>73</v>
      </c>
      <c r="D14" s="502" t="s">
        <v>74</v>
      </c>
      <c r="E14" s="151" t="s">
        <v>75</v>
      </c>
      <c r="F14" s="502" t="s">
        <v>5</v>
      </c>
      <c r="G14" s="504" t="s">
        <v>6</v>
      </c>
      <c r="H14" s="506" t="s">
        <v>6</v>
      </c>
      <c r="I14" s="506" t="s">
        <v>6</v>
      </c>
      <c r="J14" s="189" t="s">
        <v>58</v>
      </c>
      <c r="K14" s="189" t="s">
        <v>59</v>
      </c>
      <c r="L14" s="189" t="s">
        <v>60</v>
      </c>
      <c r="M14" s="510" t="s">
        <v>61</v>
      </c>
      <c r="N14" s="510"/>
      <c r="O14" s="510" t="s">
        <v>7</v>
      </c>
      <c r="P14" s="510"/>
      <c r="Q14" s="510"/>
      <c r="R14" s="500" t="s">
        <v>80</v>
      </c>
      <c r="S14" s="502" t="s">
        <v>8</v>
      </c>
      <c r="T14" s="189" t="s">
        <v>62</v>
      </c>
      <c r="U14" s="198"/>
      <c r="V14" s="198"/>
    </row>
    <row r="15" spans="1:22" ht="31.5" customHeight="1" thickTop="1" thickBot="1">
      <c r="A15" s="190" t="s">
        <v>76</v>
      </c>
      <c r="B15" s="190" t="s">
        <v>77</v>
      </c>
      <c r="C15" s="190" t="s">
        <v>78</v>
      </c>
      <c r="D15" s="503"/>
      <c r="E15" s="152" t="s">
        <v>79</v>
      </c>
      <c r="F15" s="503"/>
      <c r="G15" s="505"/>
      <c r="H15" s="507"/>
      <c r="I15" s="507"/>
      <c r="J15" s="199" t="s">
        <v>63</v>
      </c>
      <c r="K15" s="199" t="s">
        <v>64</v>
      </c>
      <c r="L15" s="190" t="s">
        <v>65</v>
      </c>
      <c r="M15" s="147" t="s">
        <v>66</v>
      </c>
      <c r="N15" s="148" t="s">
        <v>67</v>
      </c>
      <c r="O15" s="149" t="s">
        <v>6</v>
      </c>
      <c r="P15" s="147" t="s">
        <v>68</v>
      </c>
      <c r="Q15" s="147" t="s">
        <v>69</v>
      </c>
      <c r="R15" s="501"/>
      <c r="S15" s="503"/>
      <c r="T15" s="190" t="s">
        <v>70</v>
      </c>
    </row>
    <row r="16" spans="1:22" ht="45" customHeight="1">
      <c r="A16" s="218" t="s">
        <v>88</v>
      </c>
      <c r="B16" s="312">
        <v>45930</v>
      </c>
      <c r="C16" s="313" t="s">
        <v>522</v>
      </c>
      <c r="D16" s="219" t="s">
        <v>14</v>
      </c>
      <c r="E16" s="220">
        <v>1</v>
      </c>
      <c r="F16" s="221" t="s">
        <v>89</v>
      </c>
      <c r="G16" s="395">
        <v>614726221</v>
      </c>
      <c r="H16" s="395">
        <v>400671475.65999997</v>
      </c>
      <c r="I16" s="395">
        <v>214054745.34000003</v>
      </c>
      <c r="J16" s="222" t="s">
        <v>90</v>
      </c>
      <c r="K16" s="223">
        <v>0.65178849050592225</v>
      </c>
      <c r="L16" s="429">
        <v>0.65178849050592225</v>
      </c>
      <c r="M16" s="224" t="s">
        <v>91</v>
      </c>
      <c r="N16" s="225">
        <v>1</v>
      </c>
      <c r="O16" s="226">
        <v>948990</v>
      </c>
      <c r="P16" s="227">
        <v>462073</v>
      </c>
      <c r="Q16" s="227">
        <v>486917</v>
      </c>
      <c r="R16" s="228" t="s">
        <v>15</v>
      </c>
      <c r="S16" s="228" t="s">
        <v>15</v>
      </c>
      <c r="T16" s="229" t="s">
        <v>16</v>
      </c>
    </row>
    <row r="17" spans="1:20" ht="58.5" customHeight="1">
      <c r="A17" s="316" t="s">
        <v>88</v>
      </c>
      <c r="B17" s="317">
        <v>45775</v>
      </c>
      <c r="C17" s="318" t="s">
        <v>115</v>
      </c>
      <c r="D17" s="319" t="s">
        <v>14</v>
      </c>
      <c r="E17" s="320">
        <v>15</v>
      </c>
      <c r="F17" s="321" t="s">
        <v>103</v>
      </c>
      <c r="G17" s="396">
        <v>141000000</v>
      </c>
      <c r="H17" s="396">
        <v>93442327.439999998</v>
      </c>
      <c r="I17" s="396">
        <v>47557672.560000002</v>
      </c>
      <c r="J17" s="322" t="s">
        <v>90</v>
      </c>
      <c r="K17" s="323">
        <v>0.66271154212765959</v>
      </c>
      <c r="L17" s="430">
        <v>0.66271154212765959</v>
      </c>
      <c r="M17" s="324" t="s">
        <v>91</v>
      </c>
      <c r="N17" s="325">
        <v>1</v>
      </c>
      <c r="O17" s="326">
        <v>948990</v>
      </c>
      <c r="P17" s="327">
        <v>462073</v>
      </c>
      <c r="Q17" s="327">
        <v>486917</v>
      </c>
      <c r="R17" s="328" t="s">
        <v>15</v>
      </c>
      <c r="S17" s="328" t="s">
        <v>104</v>
      </c>
      <c r="T17" s="329" t="s">
        <v>16</v>
      </c>
    </row>
    <row r="18" spans="1:20" ht="58.5" customHeight="1">
      <c r="A18" s="316" t="s">
        <v>88</v>
      </c>
      <c r="B18" s="317">
        <v>45881</v>
      </c>
      <c r="C18" s="318" t="s">
        <v>371</v>
      </c>
      <c r="D18" s="319" t="s">
        <v>14</v>
      </c>
      <c r="E18" s="320">
        <v>21</v>
      </c>
      <c r="F18" s="321" t="s">
        <v>116</v>
      </c>
      <c r="G18" s="396">
        <v>27283808</v>
      </c>
      <c r="H18" s="396">
        <v>0</v>
      </c>
      <c r="I18" s="396">
        <v>27283808</v>
      </c>
      <c r="J18" s="322" t="s">
        <v>90</v>
      </c>
      <c r="K18" s="323">
        <v>0</v>
      </c>
      <c r="L18" s="430">
        <v>0</v>
      </c>
      <c r="M18" s="324" t="s">
        <v>91</v>
      </c>
      <c r="N18" s="325">
        <v>1</v>
      </c>
      <c r="O18" s="326">
        <v>948990</v>
      </c>
      <c r="P18" s="327">
        <v>462073</v>
      </c>
      <c r="Q18" s="327">
        <v>486917</v>
      </c>
      <c r="R18" s="328" t="s">
        <v>15</v>
      </c>
      <c r="S18" s="328" t="s">
        <v>15</v>
      </c>
      <c r="T18" s="329" t="s">
        <v>15</v>
      </c>
    </row>
    <row r="19" spans="1:20" ht="58.5" customHeight="1">
      <c r="A19" s="316" t="s">
        <v>88</v>
      </c>
      <c r="B19" s="317">
        <v>45929</v>
      </c>
      <c r="C19" s="318" t="s">
        <v>523</v>
      </c>
      <c r="D19" s="319" t="s">
        <v>14</v>
      </c>
      <c r="E19" s="320">
        <v>22</v>
      </c>
      <c r="F19" s="321" t="s">
        <v>117</v>
      </c>
      <c r="G19" s="396">
        <v>69377187.400000006</v>
      </c>
      <c r="H19" s="396">
        <v>57614224.719999999</v>
      </c>
      <c r="I19" s="396">
        <v>11762962.680000007</v>
      </c>
      <c r="J19" s="322" t="s">
        <v>90</v>
      </c>
      <c r="K19" s="323">
        <v>0.83044912714348507</v>
      </c>
      <c r="L19" s="430">
        <v>0.83044912714348507</v>
      </c>
      <c r="M19" s="324" t="s">
        <v>91</v>
      </c>
      <c r="N19" s="325">
        <v>1</v>
      </c>
      <c r="O19" s="326">
        <v>948990</v>
      </c>
      <c r="P19" s="327">
        <v>462073</v>
      </c>
      <c r="Q19" s="327">
        <v>486917</v>
      </c>
      <c r="R19" s="328" t="s">
        <v>15</v>
      </c>
      <c r="S19" s="328" t="s">
        <v>524</v>
      </c>
      <c r="T19" s="329" t="s">
        <v>525</v>
      </c>
    </row>
    <row r="20" spans="1:20" ht="58.5" customHeight="1">
      <c r="A20" s="316" t="s">
        <v>88</v>
      </c>
      <c r="B20" s="317">
        <v>45881</v>
      </c>
      <c r="C20" s="318" t="s">
        <v>372</v>
      </c>
      <c r="D20" s="319" t="s">
        <v>14</v>
      </c>
      <c r="E20" s="320">
        <v>23</v>
      </c>
      <c r="F20" s="321" t="s">
        <v>118</v>
      </c>
      <c r="G20" s="396">
        <v>9020204.5999999996</v>
      </c>
      <c r="H20" s="396">
        <v>0</v>
      </c>
      <c r="I20" s="396">
        <v>9020204.5999999996</v>
      </c>
      <c r="J20" s="322" t="s">
        <v>90</v>
      </c>
      <c r="K20" s="323">
        <v>0</v>
      </c>
      <c r="L20" s="430">
        <v>0</v>
      </c>
      <c r="M20" s="324" t="s">
        <v>91</v>
      </c>
      <c r="N20" s="325">
        <v>1</v>
      </c>
      <c r="O20" s="326">
        <v>948990</v>
      </c>
      <c r="P20" s="327">
        <v>462073</v>
      </c>
      <c r="Q20" s="327">
        <v>486917</v>
      </c>
      <c r="R20" s="328" t="s">
        <v>15</v>
      </c>
      <c r="S20" s="328" t="s">
        <v>15</v>
      </c>
      <c r="T20" s="329" t="s">
        <v>15</v>
      </c>
    </row>
    <row r="21" spans="1:20" ht="58.5" customHeight="1">
      <c r="A21" s="330" t="s">
        <v>119</v>
      </c>
      <c r="B21" s="331">
        <v>45777</v>
      </c>
      <c r="C21" s="318" t="s">
        <v>120</v>
      </c>
      <c r="D21" s="332" t="s">
        <v>14</v>
      </c>
      <c r="E21" s="333">
        <v>24</v>
      </c>
      <c r="F21" s="334" t="s">
        <v>121</v>
      </c>
      <c r="G21" s="397">
        <v>40876095.880000003</v>
      </c>
      <c r="H21" s="397">
        <v>9634423.2599999998</v>
      </c>
      <c r="I21" s="397">
        <v>31241672.620000005</v>
      </c>
      <c r="J21" s="335" t="s">
        <v>90</v>
      </c>
      <c r="K21" s="336">
        <v>0.23569822539519886</v>
      </c>
      <c r="L21" s="431">
        <v>0.23569822539519886</v>
      </c>
      <c r="M21" s="337" t="s">
        <v>122</v>
      </c>
      <c r="N21" s="338">
        <v>36</v>
      </c>
      <c r="O21" s="339">
        <v>948990</v>
      </c>
      <c r="P21" s="340">
        <v>464056</v>
      </c>
      <c r="Q21" s="340">
        <v>484934</v>
      </c>
      <c r="R21" s="328" t="s">
        <v>15</v>
      </c>
      <c r="S21" s="328" t="s">
        <v>104</v>
      </c>
      <c r="T21" s="329" t="s">
        <v>15</v>
      </c>
    </row>
    <row r="22" spans="1:20" ht="58.5" customHeight="1">
      <c r="A22" s="330" t="s">
        <v>119</v>
      </c>
      <c r="B22" s="331">
        <v>45925</v>
      </c>
      <c r="C22" s="318" t="s">
        <v>526</v>
      </c>
      <c r="D22" s="332" t="s">
        <v>14</v>
      </c>
      <c r="E22" s="333">
        <v>25</v>
      </c>
      <c r="F22" s="334" t="s">
        <v>123</v>
      </c>
      <c r="G22" s="397">
        <v>3856420</v>
      </c>
      <c r="H22" s="397">
        <v>2262000</v>
      </c>
      <c r="I22" s="397">
        <v>1594420</v>
      </c>
      <c r="J22" s="335" t="s">
        <v>90</v>
      </c>
      <c r="K22" s="336">
        <v>0.5865543690780568</v>
      </c>
      <c r="L22" s="431">
        <v>0.5865543690780568</v>
      </c>
      <c r="M22" s="337" t="s">
        <v>122</v>
      </c>
      <c r="N22" s="338">
        <v>2</v>
      </c>
      <c r="O22" s="339">
        <v>948990</v>
      </c>
      <c r="P22" s="340">
        <v>464056</v>
      </c>
      <c r="Q22" s="340">
        <v>484934</v>
      </c>
      <c r="R22" s="328" t="s">
        <v>15</v>
      </c>
      <c r="S22" s="328" t="s">
        <v>527</v>
      </c>
      <c r="T22" s="329" t="s">
        <v>528</v>
      </c>
    </row>
    <row r="23" spans="1:20" ht="85.5">
      <c r="A23" s="330" t="s">
        <v>124</v>
      </c>
      <c r="B23" s="331">
        <v>45881</v>
      </c>
      <c r="C23" s="318" t="s">
        <v>373</v>
      </c>
      <c r="D23" s="332" t="s">
        <v>14</v>
      </c>
      <c r="E23" s="333">
        <v>26</v>
      </c>
      <c r="F23" s="334" t="s">
        <v>125</v>
      </c>
      <c r="G23" s="396">
        <v>3392448</v>
      </c>
      <c r="H23" s="397">
        <v>1157448</v>
      </c>
      <c r="I23" s="397">
        <v>2235000</v>
      </c>
      <c r="J23" s="335" t="s">
        <v>90</v>
      </c>
      <c r="K23" s="336">
        <v>0.34118371158526234</v>
      </c>
      <c r="L23" s="431">
        <v>0.34118371158526234</v>
      </c>
      <c r="M23" s="337" t="s">
        <v>122</v>
      </c>
      <c r="N23" s="338">
        <v>3</v>
      </c>
      <c r="O23" s="339">
        <v>948990</v>
      </c>
      <c r="P23" s="340">
        <v>464056</v>
      </c>
      <c r="Q23" s="340">
        <v>484934</v>
      </c>
      <c r="R23" s="328" t="s">
        <v>15</v>
      </c>
      <c r="S23" s="328" t="s">
        <v>529</v>
      </c>
      <c r="T23" s="329" t="s">
        <v>525</v>
      </c>
    </row>
    <row r="24" spans="1:20" ht="57">
      <c r="A24" s="330" t="s">
        <v>124</v>
      </c>
      <c r="B24" s="331">
        <v>45862</v>
      </c>
      <c r="C24" s="318" t="s">
        <v>224</v>
      </c>
      <c r="D24" s="332" t="s">
        <v>14</v>
      </c>
      <c r="E24" s="333">
        <v>27</v>
      </c>
      <c r="F24" s="334" t="s">
        <v>126</v>
      </c>
      <c r="G24" s="397">
        <v>2365519</v>
      </c>
      <c r="H24" s="397">
        <v>2365519</v>
      </c>
      <c r="I24" s="397">
        <v>0</v>
      </c>
      <c r="J24" s="335" t="s">
        <v>90</v>
      </c>
      <c r="K24" s="336">
        <v>1</v>
      </c>
      <c r="L24" s="431">
        <v>1</v>
      </c>
      <c r="M24" s="337" t="s">
        <v>122</v>
      </c>
      <c r="N24" s="338">
        <v>1</v>
      </c>
      <c r="O24" s="339">
        <v>948990</v>
      </c>
      <c r="P24" s="340">
        <v>464056</v>
      </c>
      <c r="Q24" s="340">
        <v>484934</v>
      </c>
      <c r="R24" s="328" t="s">
        <v>15</v>
      </c>
      <c r="S24" s="328" t="s">
        <v>530</v>
      </c>
      <c r="T24" s="329" t="s">
        <v>531</v>
      </c>
    </row>
    <row r="25" spans="1:20" ht="85.5">
      <c r="A25" s="330" t="s">
        <v>127</v>
      </c>
      <c r="B25" s="331">
        <v>45873</v>
      </c>
      <c r="C25" s="318" t="s">
        <v>374</v>
      </c>
      <c r="D25" s="332" t="s">
        <v>14</v>
      </c>
      <c r="E25" s="333">
        <v>30</v>
      </c>
      <c r="F25" s="334" t="s">
        <v>128</v>
      </c>
      <c r="G25" s="397">
        <v>2036496</v>
      </c>
      <c r="H25" s="397">
        <v>2036496</v>
      </c>
      <c r="I25" s="397">
        <v>0</v>
      </c>
      <c r="J25" s="335" t="s">
        <v>90</v>
      </c>
      <c r="K25" s="336">
        <v>1</v>
      </c>
      <c r="L25" s="431">
        <v>1</v>
      </c>
      <c r="M25" s="337" t="s">
        <v>122</v>
      </c>
      <c r="N25" s="338">
        <v>4</v>
      </c>
      <c r="O25" s="339">
        <v>948990</v>
      </c>
      <c r="P25" s="340">
        <v>464056</v>
      </c>
      <c r="Q25" s="340">
        <v>484934</v>
      </c>
      <c r="R25" s="328" t="s">
        <v>15</v>
      </c>
      <c r="S25" s="328" t="s">
        <v>529</v>
      </c>
      <c r="T25" s="329" t="s">
        <v>525</v>
      </c>
    </row>
    <row r="26" spans="1:20" ht="85.5">
      <c r="A26" s="330" t="s">
        <v>132</v>
      </c>
      <c r="B26" s="331">
        <v>45881</v>
      </c>
      <c r="C26" s="318" t="s">
        <v>375</v>
      </c>
      <c r="D26" s="332" t="s">
        <v>14</v>
      </c>
      <c r="E26" s="333">
        <v>31</v>
      </c>
      <c r="F26" s="334" t="s">
        <v>133</v>
      </c>
      <c r="G26" s="397">
        <v>353899.99</v>
      </c>
      <c r="H26" s="397">
        <v>353899.99</v>
      </c>
      <c r="I26" s="397">
        <v>0</v>
      </c>
      <c r="J26" s="335" t="s">
        <v>90</v>
      </c>
      <c r="K26" s="336">
        <v>1</v>
      </c>
      <c r="L26" s="431">
        <v>1</v>
      </c>
      <c r="M26" s="337" t="s">
        <v>134</v>
      </c>
      <c r="N26" s="338">
        <v>1</v>
      </c>
      <c r="O26" s="339">
        <v>948990</v>
      </c>
      <c r="P26" s="340">
        <v>462073</v>
      </c>
      <c r="Q26" s="340">
        <v>486917</v>
      </c>
      <c r="R26" s="328" t="s">
        <v>15</v>
      </c>
      <c r="S26" s="328" t="s">
        <v>529</v>
      </c>
      <c r="T26" s="329" t="s">
        <v>525</v>
      </c>
    </row>
    <row r="27" spans="1:20" ht="58.5" customHeight="1">
      <c r="A27" s="330" t="s">
        <v>13</v>
      </c>
      <c r="B27" s="331">
        <v>45861</v>
      </c>
      <c r="C27" s="318" t="s">
        <v>225</v>
      </c>
      <c r="D27" s="332" t="s">
        <v>14</v>
      </c>
      <c r="E27" s="333">
        <v>32</v>
      </c>
      <c r="F27" s="334" t="s">
        <v>135</v>
      </c>
      <c r="G27" s="397">
        <v>10559995.359999999</v>
      </c>
      <c r="H27" s="397">
        <v>0</v>
      </c>
      <c r="I27" s="397">
        <v>10559995.359999999</v>
      </c>
      <c r="J27" s="335" t="s">
        <v>90</v>
      </c>
      <c r="K27" s="336">
        <v>0</v>
      </c>
      <c r="L27" s="431">
        <v>0</v>
      </c>
      <c r="M27" s="337" t="s">
        <v>122</v>
      </c>
      <c r="N27" s="338">
        <v>2</v>
      </c>
      <c r="O27" s="339">
        <v>948990</v>
      </c>
      <c r="P27" s="340">
        <v>462073</v>
      </c>
      <c r="Q27" s="340">
        <v>486917</v>
      </c>
      <c r="R27" s="328" t="s">
        <v>15</v>
      </c>
      <c r="S27" s="328" t="s">
        <v>15</v>
      </c>
      <c r="T27" s="329" t="s">
        <v>15</v>
      </c>
    </row>
    <row r="28" spans="1:20" ht="58.5" customHeight="1">
      <c r="A28" s="330" t="s">
        <v>13</v>
      </c>
      <c r="B28" s="331">
        <v>45861</v>
      </c>
      <c r="C28" s="318" t="s">
        <v>226</v>
      </c>
      <c r="D28" s="332" t="s">
        <v>14</v>
      </c>
      <c r="E28" s="333">
        <v>33</v>
      </c>
      <c r="F28" s="334" t="s">
        <v>136</v>
      </c>
      <c r="G28" s="397">
        <v>339999.99</v>
      </c>
      <c r="H28" s="397">
        <v>0</v>
      </c>
      <c r="I28" s="397">
        <v>339999.99</v>
      </c>
      <c r="J28" s="335" t="s">
        <v>90</v>
      </c>
      <c r="K28" s="336">
        <v>0</v>
      </c>
      <c r="L28" s="431">
        <v>0</v>
      </c>
      <c r="M28" s="337" t="s">
        <v>91</v>
      </c>
      <c r="N28" s="338">
        <v>5</v>
      </c>
      <c r="O28" s="339">
        <v>948990</v>
      </c>
      <c r="P28" s="340">
        <v>464056</v>
      </c>
      <c r="Q28" s="340">
        <v>484934</v>
      </c>
      <c r="R28" s="328" t="s">
        <v>15</v>
      </c>
      <c r="S28" s="328" t="s">
        <v>15</v>
      </c>
      <c r="T28" s="329" t="s">
        <v>15</v>
      </c>
    </row>
    <row r="29" spans="1:20" ht="58.5" customHeight="1">
      <c r="A29" s="330" t="s">
        <v>13</v>
      </c>
      <c r="B29" s="331">
        <v>45861</v>
      </c>
      <c r="C29" s="318" t="s">
        <v>227</v>
      </c>
      <c r="D29" s="332" t="s">
        <v>14</v>
      </c>
      <c r="E29" s="333">
        <v>34</v>
      </c>
      <c r="F29" s="334" t="s">
        <v>121</v>
      </c>
      <c r="G29" s="397">
        <v>3540000</v>
      </c>
      <c r="H29" s="397">
        <v>0</v>
      </c>
      <c r="I29" s="397">
        <v>3540000</v>
      </c>
      <c r="J29" s="335" t="s">
        <v>90</v>
      </c>
      <c r="K29" s="336">
        <v>0</v>
      </c>
      <c r="L29" s="431">
        <v>0</v>
      </c>
      <c r="M29" s="337" t="s">
        <v>91</v>
      </c>
      <c r="N29" s="338">
        <v>5</v>
      </c>
      <c r="O29" s="339">
        <v>948990</v>
      </c>
      <c r="P29" s="340">
        <v>464056</v>
      </c>
      <c r="Q29" s="340">
        <v>484934</v>
      </c>
      <c r="R29" s="328" t="s">
        <v>15</v>
      </c>
      <c r="S29" s="328" t="s">
        <v>15</v>
      </c>
      <c r="T29" s="329" t="s">
        <v>15</v>
      </c>
    </row>
    <row r="30" spans="1:20" ht="58.5" customHeight="1">
      <c r="A30" s="330" t="s">
        <v>13</v>
      </c>
      <c r="B30" s="331">
        <v>45861</v>
      </c>
      <c r="C30" s="318" t="s">
        <v>228</v>
      </c>
      <c r="D30" s="332" t="s">
        <v>14</v>
      </c>
      <c r="E30" s="333">
        <v>35</v>
      </c>
      <c r="F30" s="334" t="s">
        <v>137</v>
      </c>
      <c r="G30" s="397">
        <v>7464600</v>
      </c>
      <c r="H30" s="397">
        <v>5202600</v>
      </c>
      <c r="I30" s="397">
        <v>2262000</v>
      </c>
      <c r="J30" s="335" t="s">
        <v>90</v>
      </c>
      <c r="K30" s="336">
        <v>0.69696969696969702</v>
      </c>
      <c r="L30" s="431">
        <v>0.69696969696969702</v>
      </c>
      <c r="M30" s="337" t="s">
        <v>91</v>
      </c>
      <c r="N30" s="338">
        <v>5</v>
      </c>
      <c r="O30" s="339">
        <v>948990</v>
      </c>
      <c r="P30" s="340">
        <v>464056</v>
      </c>
      <c r="Q30" s="340">
        <v>484934</v>
      </c>
      <c r="R30" s="328" t="s">
        <v>15</v>
      </c>
      <c r="S30" s="328" t="s">
        <v>527</v>
      </c>
      <c r="T30" s="329" t="s">
        <v>532</v>
      </c>
    </row>
    <row r="31" spans="1:20" ht="58.5" customHeight="1">
      <c r="A31" s="330" t="s">
        <v>13</v>
      </c>
      <c r="B31" s="331">
        <v>45861</v>
      </c>
      <c r="C31" s="318" t="s">
        <v>229</v>
      </c>
      <c r="D31" s="332" t="s">
        <v>14</v>
      </c>
      <c r="E31" s="333">
        <v>36</v>
      </c>
      <c r="F31" s="334" t="s">
        <v>161</v>
      </c>
      <c r="G31" s="397">
        <v>2850000</v>
      </c>
      <c r="H31" s="397">
        <v>0</v>
      </c>
      <c r="I31" s="397">
        <v>2850000</v>
      </c>
      <c r="J31" s="335" t="s">
        <v>90</v>
      </c>
      <c r="K31" s="336">
        <v>0</v>
      </c>
      <c r="L31" s="431">
        <v>0</v>
      </c>
      <c r="M31" s="337" t="s">
        <v>230</v>
      </c>
      <c r="N31" s="338">
        <v>1</v>
      </c>
      <c r="O31" s="339">
        <v>948990</v>
      </c>
      <c r="P31" s="340">
        <v>462073</v>
      </c>
      <c r="Q31" s="340">
        <v>486917</v>
      </c>
      <c r="R31" s="328" t="s">
        <v>15</v>
      </c>
      <c r="S31" s="328" t="s">
        <v>15</v>
      </c>
      <c r="T31" s="329" t="s">
        <v>15</v>
      </c>
    </row>
    <row r="32" spans="1:20" ht="58.5" customHeight="1">
      <c r="A32" s="330" t="s">
        <v>13</v>
      </c>
      <c r="B32" s="331">
        <v>45862</v>
      </c>
      <c r="C32" s="318" t="s">
        <v>231</v>
      </c>
      <c r="D32" s="332" t="s">
        <v>14</v>
      </c>
      <c r="E32" s="333">
        <v>88</v>
      </c>
      <c r="F32" s="334" t="s">
        <v>232</v>
      </c>
      <c r="G32" s="397">
        <v>2024896</v>
      </c>
      <c r="H32" s="397">
        <v>2024896</v>
      </c>
      <c r="I32" s="397">
        <v>0</v>
      </c>
      <c r="J32" s="335" t="s">
        <v>90</v>
      </c>
      <c r="K32" s="336">
        <v>1</v>
      </c>
      <c r="L32" s="431">
        <v>1</v>
      </c>
      <c r="M32" s="337" t="s">
        <v>230</v>
      </c>
      <c r="N32" s="338">
        <v>1</v>
      </c>
      <c r="O32" s="339">
        <v>948990</v>
      </c>
      <c r="P32" s="340">
        <v>462073</v>
      </c>
      <c r="Q32" s="340">
        <v>486917</v>
      </c>
      <c r="R32" s="328" t="s">
        <v>15</v>
      </c>
      <c r="S32" s="328" t="s">
        <v>530</v>
      </c>
      <c r="T32" s="329" t="s">
        <v>533</v>
      </c>
    </row>
    <row r="33" spans="1:20" ht="58.5" customHeight="1">
      <c r="A33" s="330" t="s">
        <v>132</v>
      </c>
      <c r="B33" s="331">
        <v>45881</v>
      </c>
      <c r="C33" s="318" t="s">
        <v>376</v>
      </c>
      <c r="D33" s="332" t="s">
        <v>14</v>
      </c>
      <c r="E33" s="333">
        <v>37</v>
      </c>
      <c r="F33" s="334" t="s">
        <v>138</v>
      </c>
      <c r="G33" s="397">
        <v>1614000.02</v>
      </c>
      <c r="H33" s="397">
        <v>0</v>
      </c>
      <c r="I33" s="397">
        <v>1614000.02</v>
      </c>
      <c r="J33" s="335" t="s">
        <v>90</v>
      </c>
      <c r="K33" s="336">
        <v>0</v>
      </c>
      <c r="L33" s="431">
        <v>0</v>
      </c>
      <c r="M33" s="337" t="s">
        <v>134</v>
      </c>
      <c r="N33" s="338">
        <v>2</v>
      </c>
      <c r="O33" s="339">
        <v>948990</v>
      </c>
      <c r="P33" s="340">
        <v>462073</v>
      </c>
      <c r="Q33" s="340">
        <v>486917</v>
      </c>
      <c r="R33" s="328" t="s">
        <v>15</v>
      </c>
      <c r="S33" s="328" t="s">
        <v>15</v>
      </c>
      <c r="T33" s="329" t="s">
        <v>15</v>
      </c>
    </row>
    <row r="34" spans="1:20" ht="58.5" customHeight="1">
      <c r="A34" s="330" t="s">
        <v>132</v>
      </c>
      <c r="B34" s="331">
        <v>45881</v>
      </c>
      <c r="C34" s="318" t="s">
        <v>377</v>
      </c>
      <c r="D34" s="332" t="s">
        <v>14</v>
      </c>
      <c r="E34" s="333">
        <v>38</v>
      </c>
      <c r="F34" s="334" t="s">
        <v>139</v>
      </c>
      <c r="G34" s="397">
        <v>1660000</v>
      </c>
      <c r="H34" s="397">
        <v>0</v>
      </c>
      <c r="I34" s="397">
        <v>1660000</v>
      </c>
      <c r="J34" s="335" t="s">
        <v>90</v>
      </c>
      <c r="K34" s="336">
        <v>0</v>
      </c>
      <c r="L34" s="431">
        <v>0</v>
      </c>
      <c r="M34" s="337" t="s">
        <v>134</v>
      </c>
      <c r="N34" s="338">
        <v>1</v>
      </c>
      <c r="O34" s="339">
        <v>948990</v>
      </c>
      <c r="P34" s="340">
        <v>462073</v>
      </c>
      <c r="Q34" s="340">
        <v>486917</v>
      </c>
      <c r="R34" s="328" t="s">
        <v>15</v>
      </c>
      <c r="S34" s="328" t="s">
        <v>15</v>
      </c>
      <c r="T34" s="329" t="s">
        <v>15</v>
      </c>
    </row>
    <row r="35" spans="1:20" ht="85.5">
      <c r="A35" s="330" t="s">
        <v>140</v>
      </c>
      <c r="B35" s="331">
        <v>45894</v>
      </c>
      <c r="C35" s="398" t="s">
        <v>378</v>
      </c>
      <c r="D35" s="332" t="s">
        <v>14</v>
      </c>
      <c r="E35" s="333">
        <v>39</v>
      </c>
      <c r="F35" s="334" t="s">
        <v>141</v>
      </c>
      <c r="G35" s="397">
        <v>2496999.9900000002</v>
      </c>
      <c r="H35" s="397">
        <v>2496999.9900000002</v>
      </c>
      <c r="I35" s="397">
        <v>0</v>
      </c>
      <c r="J35" s="335" t="s">
        <v>90</v>
      </c>
      <c r="K35" s="336">
        <v>1</v>
      </c>
      <c r="L35" s="431">
        <v>1</v>
      </c>
      <c r="M35" s="337" t="s">
        <v>91</v>
      </c>
      <c r="N35" s="338">
        <v>1</v>
      </c>
      <c r="O35" s="339">
        <v>948990</v>
      </c>
      <c r="P35" s="340">
        <v>462073</v>
      </c>
      <c r="Q35" s="340">
        <v>486917</v>
      </c>
      <c r="R35" s="328" t="s">
        <v>15</v>
      </c>
      <c r="S35" s="328" t="s">
        <v>529</v>
      </c>
      <c r="T35" s="329" t="s">
        <v>525</v>
      </c>
    </row>
    <row r="36" spans="1:20" ht="85.5">
      <c r="A36" s="330" t="s">
        <v>162</v>
      </c>
      <c r="B36" s="331">
        <v>45813</v>
      </c>
      <c r="C36" s="398" t="s">
        <v>163</v>
      </c>
      <c r="D36" s="332" t="s">
        <v>14</v>
      </c>
      <c r="E36" s="333">
        <v>49</v>
      </c>
      <c r="F36" s="334" t="s">
        <v>164</v>
      </c>
      <c r="G36" s="397">
        <v>390885</v>
      </c>
      <c r="H36" s="397">
        <v>390885</v>
      </c>
      <c r="I36" s="397">
        <v>0</v>
      </c>
      <c r="J36" s="335" t="s">
        <v>90</v>
      </c>
      <c r="K36" s="336">
        <v>1</v>
      </c>
      <c r="L36" s="431">
        <v>1</v>
      </c>
      <c r="M36" s="337" t="s">
        <v>134</v>
      </c>
      <c r="N36" s="338">
        <v>1</v>
      </c>
      <c r="O36" s="339">
        <v>948990</v>
      </c>
      <c r="P36" s="340">
        <v>462073</v>
      </c>
      <c r="Q36" s="340">
        <v>486917</v>
      </c>
      <c r="R36" s="328" t="s">
        <v>15</v>
      </c>
      <c r="S36" s="328" t="s">
        <v>529</v>
      </c>
      <c r="T36" s="329" t="s">
        <v>525</v>
      </c>
    </row>
    <row r="37" spans="1:20" ht="58.5" customHeight="1">
      <c r="A37" s="330" t="s">
        <v>162</v>
      </c>
      <c r="B37" s="331">
        <v>45813</v>
      </c>
      <c r="C37" s="398" t="s">
        <v>165</v>
      </c>
      <c r="D37" s="332" t="s">
        <v>14</v>
      </c>
      <c r="E37" s="333">
        <v>50</v>
      </c>
      <c r="F37" s="334" t="s">
        <v>166</v>
      </c>
      <c r="G37" s="397">
        <v>238200.46</v>
      </c>
      <c r="H37" s="397">
        <v>0</v>
      </c>
      <c r="I37" s="397">
        <v>238200.46</v>
      </c>
      <c r="J37" s="335" t="s">
        <v>90</v>
      </c>
      <c r="K37" s="336">
        <v>0</v>
      </c>
      <c r="L37" s="431">
        <v>0</v>
      </c>
      <c r="M37" s="337" t="s">
        <v>122</v>
      </c>
      <c r="N37" s="338">
        <v>1</v>
      </c>
      <c r="O37" s="339">
        <v>948990</v>
      </c>
      <c r="P37" s="340">
        <v>462073</v>
      </c>
      <c r="Q37" s="340">
        <v>486917</v>
      </c>
      <c r="R37" s="328" t="s">
        <v>15</v>
      </c>
      <c r="S37" s="328" t="s">
        <v>15</v>
      </c>
      <c r="T37" s="329" t="s">
        <v>15</v>
      </c>
    </row>
    <row r="38" spans="1:20" ht="11.25" customHeight="1" thickBot="1">
      <c r="A38" s="230"/>
      <c r="B38" s="250"/>
      <c r="C38" s="251"/>
      <c r="D38" s="231"/>
      <c r="E38" s="232"/>
      <c r="F38" s="233"/>
      <c r="G38" s="264"/>
      <c r="H38" s="258"/>
      <c r="I38" s="258"/>
      <c r="J38" s="234"/>
      <c r="K38" s="214"/>
      <c r="L38" s="263"/>
      <c r="M38" s="235"/>
      <c r="N38" s="236"/>
      <c r="O38" s="237"/>
      <c r="P38" s="238"/>
      <c r="Q38" s="238"/>
      <c r="R38" s="239"/>
      <c r="S38" s="239"/>
      <c r="T38" s="240"/>
    </row>
    <row r="39" spans="1:20" ht="20.25" customHeight="1" thickBot="1">
      <c r="A39" s="23"/>
      <c r="B39" s="23"/>
      <c r="C39" s="23"/>
      <c r="D39" s="23"/>
      <c r="E39" s="24"/>
      <c r="F39" s="200" t="s">
        <v>9</v>
      </c>
      <c r="G39" s="201">
        <f>SUM(G16:G38)</f>
        <v>947467876.69000006</v>
      </c>
      <c r="H39" s="241">
        <f>SUM(H16:H38)</f>
        <v>579653195.05999994</v>
      </c>
      <c r="I39" s="241">
        <f>SUM(I16:I38)</f>
        <v>367814681.63000005</v>
      </c>
      <c r="J39" s="202"/>
      <c r="K39" s="25"/>
      <c r="L39" s="25"/>
      <c r="M39" s="26"/>
      <c r="N39" s="27"/>
      <c r="O39" s="27"/>
      <c r="P39" s="28"/>
      <c r="Q39" s="25"/>
      <c r="R39" s="25"/>
    </row>
    <row r="40" spans="1:20" ht="15.75" thickTop="1">
      <c r="A40" s="203"/>
      <c r="B40" s="203"/>
      <c r="C40" s="204"/>
      <c r="D40" s="111"/>
      <c r="E40" s="203"/>
      <c r="F40" s="205"/>
      <c r="G40" s="29"/>
      <c r="H40" s="30"/>
      <c r="I40" s="30"/>
      <c r="J40" s="28"/>
      <c r="K40" s="25"/>
      <c r="L40" s="25"/>
      <c r="M40" s="31"/>
      <c r="N40" s="27"/>
      <c r="O40" s="27"/>
      <c r="P40" s="28"/>
      <c r="Q40" s="25"/>
      <c r="R40" s="25"/>
    </row>
    <row r="41" spans="1:20">
      <c r="A41" s="32" t="s">
        <v>17</v>
      </c>
      <c r="B41" s="18"/>
      <c r="C41" s="18"/>
      <c r="D41" s="18"/>
      <c r="E41" s="18"/>
      <c r="F41" s="33"/>
      <c r="G41" s="34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20" ht="24.75" customHeight="1">
      <c r="G42" s="37"/>
      <c r="H42" s="37"/>
      <c r="I42" s="37"/>
    </row>
    <row r="43" spans="1:20">
      <c r="B43" s="216"/>
      <c r="G43" s="206"/>
      <c r="H43" s="206"/>
      <c r="I43" s="215"/>
      <c r="Q43"/>
    </row>
    <row r="44" spans="1:20">
      <c r="A44" s="12"/>
      <c r="B44" s="12"/>
      <c r="C44" s="12"/>
      <c r="D44" s="12"/>
      <c r="E44" s="13"/>
      <c r="G44" s="248"/>
      <c r="H44" s="248"/>
      <c r="I44" s="12"/>
      <c r="J44" s="16"/>
      <c r="K44" s="16"/>
      <c r="L44" s="16"/>
      <c r="M44" s="17"/>
      <c r="N44" s="17"/>
      <c r="O44" s="17"/>
      <c r="Q44"/>
    </row>
    <row r="45" spans="1:20">
      <c r="G45" s="206"/>
      <c r="H45" s="206"/>
    </row>
    <row r="46" spans="1:20">
      <c r="G46" s="206"/>
      <c r="H46" s="169"/>
    </row>
    <row r="47" spans="1:20">
      <c r="G47" s="206"/>
      <c r="H47" s="206"/>
    </row>
  </sheetData>
  <mergeCells count="24">
    <mergeCell ref="S13:T13"/>
    <mergeCell ref="D14:D15"/>
    <mergeCell ref="F14:F15"/>
    <mergeCell ref="G14:G15"/>
    <mergeCell ref="H14:H15"/>
    <mergeCell ref="I14:I15"/>
    <mergeCell ref="M14:N14"/>
    <mergeCell ref="O14:Q14"/>
    <mergeCell ref="R14:R15"/>
    <mergeCell ref="S14:S15"/>
    <mergeCell ref="A9:B9"/>
    <mergeCell ref="C9:D9"/>
    <mergeCell ref="A10:B10"/>
    <mergeCell ref="C10:D10"/>
    <mergeCell ref="A11:B11"/>
    <mergeCell ref="C11:D11"/>
    <mergeCell ref="A8:B8"/>
    <mergeCell ref="C8:D8"/>
    <mergeCell ref="A2:T2"/>
    <mergeCell ref="A4:T4"/>
    <mergeCell ref="A5:T5"/>
    <mergeCell ref="A7:B7"/>
    <mergeCell ref="C7:D7"/>
    <mergeCell ref="A3:T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zoomScale="93" zoomScaleNormal="93" workbookViewId="0">
      <selection activeCell="K8" sqref="K8"/>
    </sheetView>
  </sheetViews>
  <sheetFormatPr baseColWidth="10" defaultRowHeight="15"/>
  <cols>
    <col min="1" max="1" width="12.42578125" customWidth="1"/>
    <col min="2" max="2" width="12" customWidth="1"/>
    <col min="3" max="3" width="19.85546875" customWidth="1"/>
    <col min="4" max="4" width="6.28515625" customWidth="1"/>
    <col min="5" max="5" width="10.140625" customWidth="1"/>
    <col min="6" max="6" width="32.140625" customWidth="1"/>
    <col min="7" max="7" width="15.140625" customWidth="1"/>
    <col min="8" max="8" width="16.28515625" customWidth="1"/>
    <col min="9" max="9" width="18.140625" bestFit="1" customWidth="1"/>
    <col min="10" max="10" width="10.140625" customWidth="1"/>
    <col min="11" max="11" width="9.42578125" style="350" customWidth="1"/>
    <col min="12" max="12" width="10" customWidth="1"/>
    <col min="13" max="13" width="12.140625" customWidth="1"/>
    <col min="14" max="14" width="11" customWidth="1"/>
    <col min="15" max="15" width="12.42578125" bestFit="1" customWidth="1"/>
    <col min="16" max="16" width="9.5703125" customWidth="1"/>
    <col min="17" max="17" width="9.42578125" customWidth="1"/>
    <col min="18" max="18" width="11.7109375" customWidth="1"/>
    <col min="19" max="19" width="14.42578125" customWidth="1"/>
  </cols>
  <sheetData>
    <row r="1" spans="1:20" ht="9" customHeight="1"/>
    <row r="2" spans="1:20" ht="48" customHeight="1">
      <c r="A2" s="548" t="s">
        <v>154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</row>
    <row r="3" spans="1:20" ht="48" customHeight="1">
      <c r="A3" s="552" t="s">
        <v>537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</row>
    <row r="4" spans="1:20" ht="24.75" customHeight="1">
      <c r="A4" s="549" t="s">
        <v>155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  <c r="T4" s="549"/>
    </row>
    <row r="5" spans="1:20" ht="25.5" customHeight="1">
      <c r="A5" s="549" t="s">
        <v>156</v>
      </c>
      <c r="B5" s="549"/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549"/>
      <c r="S5" s="549"/>
      <c r="T5" s="549"/>
    </row>
    <row r="6" spans="1:20" ht="12" customHeight="1" thickBot="1">
      <c r="E6" s="2"/>
      <c r="F6" s="2"/>
      <c r="G6" s="2"/>
      <c r="I6" s="139"/>
    </row>
    <row r="7" spans="1:20" s="4" customFormat="1" ht="24.95" customHeight="1">
      <c r="A7" s="512" t="s">
        <v>10</v>
      </c>
      <c r="B7" s="513"/>
      <c r="C7" s="550">
        <v>240056965</v>
      </c>
      <c r="D7" s="551"/>
      <c r="E7" s="2"/>
      <c r="F7" s="439"/>
      <c r="G7" s="439"/>
      <c r="H7" s="351"/>
      <c r="I7" s="3"/>
      <c r="K7" s="352"/>
      <c r="N7"/>
      <c r="O7"/>
      <c r="P7"/>
    </row>
    <row r="8" spans="1:20" s="4" customFormat="1" ht="18.75">
      <c r="A8" s="531" t="s">
        <v>11</v>
      </c>
      <c r="B8" s="532"/>
      <c r="C8" s="546">
        <f>G77</f>
        <v>226402411.49400005</v>
      </c>
      <c r="D8" s="547"/>
      <c r="E8" s="2"/>
      <c r="F8" s="353"/>
      <c r="G8" s="353"/>
      <c r="H8" s="351"/>
      <c r="I8" s="3"/>
      <c r="K8" s="352"/>
      <c r="N8"/>
      <c r="O8"/>
      <c r="P8"/>
    </row>
    <row r="9" spans="1:20" s="4" customFormat="1" ht="18.75">
      <c r="A9" s="517" t="s">
        <v>81</v>
      </c>
      <c r="B9" s="518"/>
      <c r="C9" s="540">
        <v>4988413.9800000004</v>
      </c>
      <c r="D9" s="541">
        <v>412071.43</v>
      </c>
      <c r="E9" s="2"/>
      <c r="F9" s="353"/>
      <c r="G9" s="353"/>
      <c r="I9" s="3"/>
      <c r="K9" s="352"/>
      <c r="N9"/>
      <c r="O9"/>
      <c r="P9"/>
    </row>
    <row r="10" spans="1:20" s="4" customFormat="1" ht="18.75">
      <c r="A10" s="517" t="s">
        <v>0</v>
      </c>
      <c r="B10" s="518"/>
      <c r="C10" s="542">
        <f>H77</f>
        <v>54257050.239999987</v>
      </c>
      <c r="D10" s="543"/>
      <c r="E10" s="2"/>
      <c r="F10" s="353"/>
      <c r="G10" s="353"/>
      <c r="I10" s="3"/>
      <c r="K10" s="352"/>
      <c r="N10"/>
      <c r="O10"/>
      <c r="P10"/>
    </row>
    <row r="11" spans="1:20" s="4" customFormat="1" ht="19.5" thickBot="1">
      <c r="A11" s="544" t="s">
        <v>1</v>
      </c>
      <c r="B11" s="545"/>
      <c r="C11" s="521">
        <f>C8-C10</f>
        <v>172145361.25400007</v>
      </c>
      <c r="D11" s="523"/>
      <c r="E11" s="8"/>
      <c r="F11" s="6"/>
      <c r="G11" s="6"/>
      <c r="I11" s="3"/>
      <c r="K11" s="352"/>
      <c r="N11"/>
      <c r="O11"/>
      <c r="P11"/>
    </row>
    <row r="12" spans="1:20" ht="12" customHeight="1" thickBot="1">
      <c r="K12"/>
      <c r="R12" s="354"/>
      <c r="S12" s="355"/>
    </row>
    <row r="13" spans="1:20" ht="16.5" thickTop="1" thickBot="1">
      <c r="A13" s="356"/>
      <c r="B13" s="356"/>
      <c r="C13" s="356"/>
      <c r="D13" s="356"/>
      <c r="E13" s="356"/>
      <c r="F13" s="356"/>
      <c r="G13" s="153" t="s">
        <v>2</v>
      </c>
      <c r="H13" s="154" t="s">
        <v>3</v>
      </c>
      <c r="I13" s="166" t="s">
        <v>4</v>
      </c>
      <c r="J13" s="357"/>
      <c r="K13" s="358"/>
      <c r="L13" s="358"/>
      <c r="M13" s="358"/>
      <c r="N13" s="358"/>
      <c r="O13" s="358"/>
      <c r="P13" s="358"/>
      <c r="Q13" s="358"/>
      <c r="R13" s="359"/>
      <c r="S13" s="511" t="s">
        <v>459</v>
      </c>
      <c r="T13" s="511"/>
    </row>
    <row r="14" spans="1:20" ht="21.75" customHeight="1" thickBot="1">
      <c r="A14" s="347" t="s">
        <v>71</v>
      </c>
      <c r="B14" s="345" t="s">
        <v>72</v>
      </c>
      <c r="C14" s="345" t="s">
        <v>73</v>
      </c>
      <c r="D14" s="502" t="s">
        <v>74</v>
      </c>
      <c r="E14" s="151" t="s">
        <v>75</v>
      </c>
      <c r="F14" s="502" t="s">
        <v>5</v>
      </c>
      <c r="G14" s="504" t="s">
        <v>6</v>
      </c>
      <c r="H14" s="506" t="s">
        <v>6</v>
      </c>
      <c r="I14" s="506" t="s">
        <v>6</v>
      </c>
      <c r="J14" s="345" t="s">
        <v>58</v>
      </c>
      <c r="K14" s="345" t="s">
        <v>59</v>
      </c>
      <c r="L14" s="345" t="s">
        <v>60</v>
      </c>
      <c r="M14" s="510" t="s">
        <v>61</v>
      </c>
      <c r="N14" s="510"/>
      <c r="O14" s="510" t="s">
        <v>7</v>
      </c>
      <c r="P14" s="510"/>
      <c r="Q14" s="510"/>
      <c r="R14" s="500" t="s">
        <v>80</v>
      </c>
      <c r="S14" s="502" t="s">
        <v>8</v>
      </c>
      <c r="T14" s="345" t="s">
        <v>62</v>
      </c>
    </row>
    <row r="15" spans="1:20" ht="27.75" customHeight="1" thickTop="1" thickBot="1">
      <c r="A15" s="346" t="s">
        <v>76</v>
      </c>
      <c r="B15" s="346" t="s">
        <v>77</v>
      </c>
      <c r="C15" s="346" t="s">
        <v>78</v>
      </c>
      <c r="D15" s="503"/>
      <c r="E15" s="152" t="s">
        <v>79</v>
      </c>
      <c r="F15" s="503"/>
      <c r="G15" s="505"/>
      <c r="H15" s="507"/>
      <c r="I15" s="507"/>
      <c r="J15" s="346" t="s">
        <v>63</v>
      </c>
      <c r="K15" s="348" t="s">
        <v>64</v>
      </c>
      <c r="L15" s="346" t="s">
        <v>65</v>
      </c>
      <c r="M15" s="147" t="s">
        <v>66</v>
      </c>
      <c r="N15" s="148" t="s">
        <v>67</v>
      </c>
      <c r="O15" s="149" t="s">
        <v>6</v>
      </c>
      <c r="P15" s="147" t="s">
        <v>68</v>
      </c>
      <c r="Q15" s="147" t="s">
        <v>69</v>
      </c>
      <c r="R15" s="501"/>
      <c r="S15" s="503"/>
      <c r="T15" s="346" t="s">
        <v>70</v>
      </c>
    </row>
    <row r="16" spans="1:20" ht="99.75" customHeight="1">
      <c r="A16" s="404" t="s">
        <v>13</v>
      </c>
      <c r="B16" s="405">
        <v>45796</v>
      </c>
      <c r="C16" s="406" t="s">
        <v>181</v>
      </c>
      <c r="D16" s="407">
        <v>411</v>
      </c>
      <c r="E16" s="408" t="s">
        <v>157</v>
      </c>
      <c r="F16" s="409" t="s">
        <v>158</v>
      </c>
      <c r="G16" s="457">
        <v>13405693.17</v>
      </c>
      <c r="H16" s="457">
        <v>6147524.0199999996</v>
      </c>
      <c r="I16" s="458">
        <v>7258169.1500000004</v>
      </c>
      <c r="J16" s="426" t="s">
        <v>55</v>
      </c>
      <c r="K16" s="223">
        <v>0.45857561724277474</v>
      </c>
      <c r="L16" s="410">
        <v>0.9</v>
      </c>
      <c r="M16" s="411" t="s">
        <v>101</v>
      </c>
      <c r="N16" s="412">
        <v>5611.9</v>
      </c>
      <c r="O16" s="413">
        <v>800</v>
      </c>
      <c r="P16" s="413">
        <v>320</v>
      </c>
      <c r="Q16" s="413">
        <v>480</v>
      </c>
      <c r="R16" s="447" t="s">
        <v>233</v>
      </c>
      <c r="S16" s="447" t="s">
        <v>269</v>
      </c>
      <c r="T16" s="447" t="s">
        <v>270</v>
      </c>
    </row>
    <row r="17" spans="1:20" ht="85.5">
      <c r="A17" s="415" t="s">
        <v>13</v>
      </c>
      <c r="B17" s="416">
        <v>45832</v>
      </c>
      <c r="C17" s="417" t="s">
        <v>182</v>
      </c>
      <c r="D17" s="418">
        <v>411</v>
      </c>
      <c r="E17" s="419" t="s">
        <v>183</v>
      </c>
      <c r="F17" s="420" t="s">
        <v>184</v>
      </c>
      <c r="G17" s="459">
        <v>6146900.4400000004</v>
      </c>
      <c r="H17" s="459">
        <v>1754245.51</v>
      </c>
      <c r="I17" s="460">
        <v>4392654.9300000006</v>
      </c>
      <c r="J17" s="427" t="s">
        <v>55</v>
      </c>
      <c r="K17" s="421">
        <v>0.28538700555234631</v>
      </c>
      <c r="L17" s="422">
        <v>0.74</v>
      </c>
      <c r="M17" s="423" t="s">
        <v>101</v>
      </c>
      <c r="N17" s="424">
        <v>4336.1899999999996</v>
      </c>
      <c r="O17" s="437">
        <v>300</v>
      </c>
      <c r="P17" s="425">
        <v>120</v>
      </c>
      <c r="Q17" s="425">
        <v>180</v>
      </c>
      <c r="R17" s="448" t="s">
        <v>271</v>
      </c>
      <c r="S17" s="449" t="s">
        <v>379</v>
      </c>
      <c r="T17" s="447" t="s">
        <v>380</v>
      </c>
    </row>
    <row r="18" spans="1:20" ht="85.5">
      <c r="A18" s="415" t="s">
        <v>13</v>
      </c>
      <c r="B18" s="416">
        <v>45832</v>
      </c>
      <c r="C18" s="417" t="s">
        <v>185</v>
      </c>
      <c r="D18" s="418">
        <v>411</v>
      </c>
      <c r="E18" s="419" t="s">
        <v>186</v>
      </c>
      <c r="F18" s="420" t="s">
        <v>217</v>
      </c>
      <c r="G18" s="459">
        <v>2080140.41</v>
      </c>
      <c r="H18" s="459">
        <v>1201640.1000000001</v>
      </c>
      <c r="I18" s="460">
        <v>878500.30999999982</v>
      </c>
      <c r="J18" s="427" t="s">
        <v>55</v>
      </c>
      <c r="K18" s="421">
        <v>0.5776725908613064</v>
      </c>
      <c r="L18" s="422">
        <v>1</v>
      </c>
      <c r="M18" s="423" t="s">
        <v>101</v>
      </c>
      <c r="N18" s="424">
        <v>1976.92</v>
      </c>
      <c r="O18" s="437">
        <v>250</v>
      </c>
      <c r="P18" s="425">
        <v>100</v>
      </c>
      <c r="Q18" s="425">
        <v>150</v>
      </c>
      <c r="R18" s="448" t="s">
        <v>271</v>
      </c>
      <c r="S18" s="448" t="s">
        <v>272</v>
      </c>
      <c r="T18" s="447" t="s">
        <v>273</v>
      </c>
    </row>
    <row r="19" spans="1:20" ht="71.25">
      <c r="A19" s="415" t="s">
        <v>13</v>
      </c>
      <c r="B19" s="416">
        <v>45833</v>
      </c>
      <c r="C19" s="417" t="s">
        <v>187</v>
      </c>
      <c r="D19" s="418">
        <v>411</v>
      </c>
      <c r="E19" s="419" t="s">
        <v>188</v>
      </c>
      <c r="F19" s="420" t="s">
        <v>218</v>
      </c>
      <c r="G19" s="459">
        <v>2504390.1</v>
      </c>
      <c r="H19" s="459">
        <v>1212889.21</v>
      </c>
      <c r="I19" s="460">
        <v>1291500.8900000001</v>
      </c>
      <c r="J19" s="427" t="s">
        <v>55</v>
      </c>
      <c r="K19" s="421">
        <v>0.48430522465329978</v>
      </c>
      <c r="L19" s="422">
        <v>0.82</v>
      </c>
      <c r="M19" s="423" t="s">
        <v>101</v>
      </c>
      <c r="N19" s="424">
        <v>1819</v>
      </c>
      <c r="O19" s="437">
        <v>250</v>
      </c>
      <c r="P19" s="425">
        <v>100</v>
      </c>
      <c r="Q19" s="425">
        <v>150</v>
      </c>
      <c r="R19" s="448" t="s">
        <v>271</v>
      </c>
      <c r="S19" s="440" t="s">
        <v>274</v>
      </c>
      <c r="T19" s="447" t="s">
        <v>275</v>
      </c>
    </row>
    <row r="20" spans="1:20" ht="85.5">
      <c r="A20" s="415" t="s">
        <v>13</v>
      </c>
      <c r="B20" s="416">
        <v>45833</v>
      </c>
      <c r="C20" s="417" t="s">
        <v>189</v>
      </c>
      <c r="D20" s="418">
        <v>411</v>
      </c>
      <c r="E20" s="419" t="s">
        <v>190</v>
      </c>
      <c r="F20" s="420" t="s">
        <v>191</v>
      </c>
      <c r="G20" s="459">
        <v>1444280.39</v>
      </c>
      <c r="H20" s="459">
        <v>1261343.45</v>
      </c>
      <c r="I20" s="460">
        <v>182936.93999999994</v>
      </c>
      <c r="J20" s="427" t="s">
        <v>55</v>
      </c>
      <c r="K20" s="421">
        <v>0.87333696333022981</v>
      </c>
      <c r="L20" s="422">
        <v>1</v>
      </c>
      <c r="M20" s="423" t="s">
        <v>101</v>
      </c>
      <c r="N20" s="424">
        <v>671</v>
      </c>
      <c r="O20" s="437">
        <v>100</v>
      </c>
      <c r="P20" s="425">
        <v>40</v>
      </c>
      <c r="Q20" s="425">
        <v>60</v>
      </c>
      <c r="R20" s="448" t="s">
        <v>271</v>
      </c>
      <c r="S20" s="440" t="s">
        <v>276</v>
      </c>
      <c r="T20" s="447" t="s">
        <v>277</v>
      </c>
    </row>
    <row r="21" spans="1:20" ht="85.5">
      <c r="A21" s="415" t="s">
        <v>13</v>
      </c>
      <c r="B21" s="416">
        <v>45833</v>
      </c>
      <c r="C21" s="417" t="s">
        <v>192</v>
      </c>
      <c r="D21" s="418">
        <v>411</v>
      </c>
      <c r="E21" s="419" t="s">
        <v>193</v>
      </c>
      <c r="F21" s="420" t="s">
        <v>194</v>
      </c>
      <c r="G21" s="459">
        <v>1806616.1</v>
      </c>
      <c r="H21" s="459">
        <v>501815.31</v>
      </c>
      <c r="I21" s="460">
        <v>1304800.79</v>
      </c>
      <c r="J21" s="427" t="s">
        <v>55</v>
      </c>
      <c r="K21" s="421">
        <v>0.27776532601475207</v>
      </c>
      <c r="L21" s="422">
        <v>0.98</v>
      </c>
      <c r="M21" s="423" t="s">
        <v>101</v>
      </c>
      <c r="N21" s="424">
        <v>839</v>
      </c>
      <c r="O21" s="437">
        <v>100</v>
      </c>
      <c r="P21" s="425">
        <v>40</v>
      </c>
      <c r="Q21" s="425">
        <v>60</v>
      </c>
      <c r="R21" s="448" t="s">
        <v>271</v>
      </c>
      <c r="S21" s="448" t="s">
        <v>381</v>
      </c>
      <c r="T21" s="447" t="s">
        <v>382</v>
      </c>
    </row>
    <row r="22" spans="1:20" ht="72.75">
      <c r="A22" s="415" t="s">
        <v>195</v>
      </c>
      <c r="B22" s="416">
        <v>45824</v>
      </c>
      <c r="C22" s="417" t="s">
        <v>460</v>
      </c>
      <c r="D22" s="418">
        <v>101</v>
      </c>
      <c r="E22" s="419" t="s">
        <v>196</v>
      </c>
      <c r="F22" s="420" t="s">
        <v>197</v>
      </c>
      <c r="G22" s="459">
        <v>3486808.1</v>
      </c>
      <c r="H22" s="459">
        <v>1317197.8899999999</v>
      </c>
      <c r="I22" s="460">
        <v>2169610.21</v>
      </c>
      <c r="J22" s="427" t="s">
        <v>55</v>
      </c>
      <c r="K22" s="421">
        <v>0.28999999999999998</v>
      </c>
      <c r="L22" s="422">
        <v>0.8</v>
      </c>
      <c r="M22" s="423" t="s">
        <v>198</v>
      </c>
      <c r="N22" s="424">
        <v>1324</v>
      </c>
      <c r="O22" s="437">
        <v>5530</v>
      </c>
      <c r="P22" s="425">
        <v>2698</v>
      </c>
      <c r="Q22" s="425">
        <v>2832</v>
      </c>
      <c r="R22" s="448" t="s">
        <v>278</v>
      </c>
      <c r="S22" s="441" t="s">
        <v>279</v>
      </c>
      <c r="T22" s="448" t="s">
        <v>280</v>
      </c>
    </row>
    <row r="23" spans="1:20" ht="71.25">
      <c r="A23" s="415" t="s">
        <v>13</v>
      </c>
      <c r="B23" s="416">
        <v>45838</v>
      </c>
      <c r="C23" s="417" t="s">
        <v>214</v>
      </c>
      <c r="D23" s="418">
        <v>1340</v>
      </c>
      <c r="E23" s="419" t="s">
        <v>215</v>
      </c>
      <c r="F23" s="420" t="s">
        <v>216</v>
      </c>
      <c r="G23" s="459">
        <v>3121759.01</v>
      </c>
      <c r="H23" s="459">
        <v>1274564.01</v>
      </c>
      <c r="I23" s="460">
        <v>1847194.9999999998</v>
      </c>
      <c r="J23" s="427" t="s">
        <v>55</v>
      </c>
      <c r="K23" s="421">
        <v>0.28999999999999998</v>
      </c>
      <c r="L23" s="422">
        <v>0.63</v>
      </c>
      <c r="M23" s="423" t="s">
        <v>86</v>
      </c>
      <c r="N23" s="424">
        <v>1</v>
      </c>
      <c r="O23" s="437">
        <v>200</v>
      </c>
      <c r="P23" s="425">
        <v>80</v>
      </c>
      <c r="Q23" s="425">
        <v>120</v>
      </c>
      <c r="R23" s="448" t="s">
        <v>278</v>
      </c>
      <c r="S23" s="449" t="s">
        <v>383</v>
      </c>
      <c r="T23" s="448" t="s">
        <v>384</v>
      </c>
    </row>
    <row r="24" spans="1:20" ht="71.25">
      <c r="A24" s="415" t="s">
        <v>13</v>
      </c>
      <c r="B24" s="416">
        <v>45833</v>
      </c>
      <c r="C24" s="417" t="s">
        <v>199</v>
      </c>
      <c r="D24" s="418">
        <v>411</v>
      </c>
      <c r="E24" s="419" t="s">
        <v>200</v>
      </c>
      <c r="F24" s="420" t="s">
        <v>219</v>
      </c>
      <c r="G24" s="459">
        <v>1981978.35</v>
      </c>
      <c r="H24" s="459">
        <v>551940.34</v>
      </c>
      <c r="I24" s="460">
        <v>1430038.0100000002</v>
      </c>
      <c r="J24" s="427" t="s">
        <v>55</v>
      </c>
      <c r="K24" s="421">
        <v>0.27847950004095651</v>
      </c>
      <c r="L24" s="422">
        <v>0.86</v>
      </c>
      <c r="M24" s="423" t="s">
        <v>101</v>
      </c>
      <c r="N24" s="424">
        <v>1604.19</v>
      </c>
      <c r="O24" s="437">
        <v>200</v>
      </c>
      <c r="P24" s="425">
        <v>80</v>
      </c>
      <c r="Q24" s="425">
        <v>120</v>
      </c>
      <c r="R24" s="448" t="s">
        <v>271</v>
      </c>
      <c r="S24" s="448" t="s">
        <v>281</v>
      </c>
      <c r="T24" s="448" t="s">
        <v>282</v>
      </c>
    </row>
    <row r="25" spans="1:20" ht="99.75">
      <c r="A25" s="415" t="s">
        <v>13</v>
      </c>
      <c r="B25" s="416">
        <v>45833</v>
      </c>
      <c r="C25" s="417" t="s">
        <v>201</v>
      </c>
      <c r="D25" s="418">
        <v>411</v>
      </c>
      <c r="E25" s="419" t="s">
        <v>202</v>
      </c>
      <c r="F25" s="420" t="s">
        <v>220</v>
      </c>
      <c r="G25" s="459">
        <v>902752.1</v>
      </c>
      <c r="H25" s="459">
        <v>672923.98</v>
      </c>
      <c r="I25" s="460">
        <v>229828.12</v>
      </c>
      <c r="J25" s="427" t="s">
        <v>55</v>
      </c>
      <c r="K25" s="421">
        <v>0.74541391817310643</v>
      </c>
      <c r="L25" s="422">
        <v>1</v>
      </c>
      <c r="M25" s="423" t="s">
        <v>101</v>
      </c>
      <c r="N25" s="424">
        <v>1292.9000000000001</v>
      </c>
      <c r="O25" s="437">
        <v>150</v>
      </c>
      <c r="P25" s="425">
        <v>60</v>
      </c>
      <c r="Q25" s="425">
        <v>90</v>
      </c>
      <c r="R25" s="448" t="s">
        <v>283</v>
      </c>
      <c r="S25" s="440" t="s">
        <v>284</v>
      </c>
      <c r="T25" s="448" t="s">
        <v>285</v>
      </c>
    </row>
    <row r="26" spans="1:20" ht="71.25">
      <c r="A26" s="415" t="s">
        <v>13</v>
      </c>
      <c r="B26" s="416">
        <v>45833</v>
      </c>
      <c r="C26" s="417" t="s">
        <v>203</v>
      </c>
      <c r="D26" s="418">
        <v>411</v>
      </c>
      <c r="E26" s="419" t="s">
        <v>204</v>
      </c>
      <c r="F26" s="420" t="s">
        <v>221</v>
      </c>
      <c r="G26" s="459">
        <v>4693234.82</v>
      </c>
      <c r="H26" s="459">
        <v>2146556.9</v>
      </c>
      <c r="I26" s="460">
        <v>2546677.9200000004</v>
      </c>
      <c r="J26" s="427" t="s">
        <v>55</v>
      </c>
      <c r="K26" s="421">
        <v>0.45737257612863269</v>
      </c>
      <c r="L26" s="422">
        <v>0.81</v>
      </c>
      <c r="M26" s="423" t="s">
        <v>101</v>
      </c>
      <c r="N26" s="424">
        <v>2997.25</v>
      </c>
      <c r="O26" s="437">
        <v>360</v>
      </c>
      <c r="P26" s="425">
        <v>144</v>
      </c>
      <c r="Q26" s="425">
        <v>216</v>
      </c>
      <c r="R26" s="448" t="s">
        <v>271</v>
      </c>
      <c r="S26" s="448" t="s">
        <v>286</v>
      </c>
      <c r="T26" s="448" t="s">
        <v>287</v>
      </c>
    </row>
    <row r="27" spans="1:20" ht="85.5">
      <c r="A27" s="415" t="s">
        <v>195</v>
      </c>
      <c r="B27" s="416">
        <v>45833</v>
      </c>
      <c r="C27" s="417" t="s">
        <v>385</v>
      </c>
      <c r="D27" s="418">
        <v>101</v>
      </c>
      <c r="E27" s="419" t="s">
        <v>205</v>
      </c>
      <c r="F27" s="420" t="s">
        <v>206</v>
      </c>
      <c r="G27" s="459">
        <v>6199532.1600000001</v>
      </c>
      <c r="H27" s="459">
        <v>1487887.72</v>
      </c>
      <c r="I27" s="460">
        <v>4711644.4400000004</v>
      </c>
      <c r="J27" s="427" t="s">
        <v>55</v>
      </c>
      <c r="K27" s="421">
        <v>0.24000000025808399</v>
      </c>
      <c r="L27" s="422">
        <v>0.3</v>
      </c>
      <c r="M27" s="423" t="s">
        <v>198</v>
      </c>
      <c r="N27" s="424">
        <v>1574</v>
      </c>
      <c r="O27" s="437">
        <v>13251</v>
      </c>
      <c r="P27" s="425">
        <v>6466</v>
      </c>
      <c r="Q27" s="425">
        <v>6785</v>
      </c>
      <c r="R27" s="450" t="s">
        <v>393</v>
      </c>
      <c r="S27" s="461" t="s">
        <v>461</v>
      </c>
      <c r="T27" s="450" t="s">
        <v>462</v>
      </c>
    </row>
    <row r="28" spans="1:20" ht="57">
      <c r="A28" s="415" t="s">
        <v>195</v>
      </c>
      <c r="B28" s="416">
        <v>45833</v>
      </c>
      <c r="C28" s="417" t="s">
        <v>207</v>
      </c>
      <c r="D28" s="418">
        <v>101</v>
      </c>
      <c r="E28" s="419" t="s">
        <v>208</v>
      </c>
      <c r="F28" s="420" t="s">
        <v>209</v>
      </c>
      <c r="G28" s="459">
        <v>1452158.66</v>
      </c>
      <c r="H28" s="459">
        <v>374608.54</v>
      </c>
      <c r="I28" s="460">
        <v>1077550.1199999999</v>
      </c>
      <c r="J28" s="427" t="s">
        <v>55</v>
      </c>
      <c r="K28" s="421">
        <v>0.25796667424756464</v>
      </c>
      <c r="L28" s="422">
        <v>0.8</v>
      </c>
      <c r="M28" s="423" t="s">
        <v>198</v>
      </c>
      <c r="N28" s="424">
        <v>552</v>
      </c>
      <c r="O28" s="437">
        <v>192</v>
      </c>
      <c r="P28" s="425">
        <v>93</v>
      </c>
      <c r="Q28" s="425">
        <v>99</v>
      </c>
      <c r="R28" s="448" t="s">
        <v>271</v>
      </c>
      <c r="S28" s="449" t="s">
        <v>386</v>
      </c>
      <c r="T28" s="448" t="s">
        <v>387</v>
      </c>
    </row>
    <row r="29" spans="1:20" ht="85.5">
      <c r="A29" s="415" t="s">
        <v>13</v>
      </c>
      <c r="B29" s="416">
        <v>45834</v>
      </c>
      <c r="C29" s="417" t="s">
        <v>210</v>
      </c>
      <c r="D29" s="418">
        <v>411</v>
      </c>
      <c r="E29" s="419" t="s">
        <v>211</v>
      </c>
      <c r="F29" s="420" t="s">
        <v>222</v>
      </c>
      <c r="G29" s="459">
        <v>2108155.39</v>
      </c>
      <c r="H29" s="459">
        <v>1645562.63</v>
      </c>
      <c r="I29" s="460">
        <v>462592.76000000024</v>
      </c>
      <c r="J29" s="427" t="s">
        <v>55</v>
      </c>
      <c r="K29" s="421">
        <v>0.78056989432833024</v>
      </c>
      <c r="L29" s="422">
        <v>1</v>
      </c>
      <c r="M29" s="423" t="s">
        <v>101</v>
      </c>
      <c r="N29" s="424">
        <v>3010</v>
      </c>
      <c r="O29" s="437">
        <v>360</v>
      </c>
      <c r="P29" s="425">
        <v>144</v>
      </c>
      <c r="Q29" s="425">
        <v>216</v>
      </c>
      <c r="R29" s="448" t="s">
        <v>271</v>
      </c>
      <c r="S29" s="440" t="s">
        <v>288</v>
      </c>
      <c r="T29" s="448" t="s">
        <v>289</v>
      </c>
    </row>
    <row r="30" spans="1:20" ht="71.25">
      <c r="A30" s="414" t="s">
        <v>13</v>
      </c>
      <c r="B30" s="360">
        <v>45834</v>
      </c>
      <c r="C30" s="361" t="s">
        <v>212</v>
      </c>
      <c r="D30" s="362">
        <v>411</v>
      </c>
      <c r="E30" s="363" t="s">
        <v>213</v>
      </c>
      <c r="F30" s="364" t="s">
        <v>223</v>
      </c>
      <c r="G30" s="462">
        <v>1335645.6599999999</v>
      </c>
      <c r="H30" s="462">
        <v>1007137.14</v>
      </c>
      <c r="I30" s="460">
        <v>328508.5199999999</v>
      </c>
      <c r="J30" s="428" t="s">
        <v>55</v>
      </c>
      <c r="K30" s="323">
        <v>0.75404515595850485</v>
      </c>
      <c r="L30" s="365">
        <v>1</v>
      </c>
      <c r="M30" s="366" t="s">
        <v>101</v>
      </c>
      <c r="N30" s="367">
        <v>2138</v>
      </c>
      <c r="O30" s="438">
        <v>260</v>
      </c>
      <c r="P30" s="368">
        <v>104</v>
      </c>
      <c r="Q30" s="368">
        <v>156</v>
      </c>
      <c r="R30" s="448" t="s">
        <v>283</v>
      </c>
      <c r="S30" s="450" t="s">
        <v>379</v>
      </c>
      <c r="T30" s="448" t="s">
        <v>388</v>
      </c>
    </row>
    <row r="31" spans="1:20" ht="57">
      <c r="A31" s="414" t="s">
        <v>290</v>
      </c>
      <c r="B31" s="360">
        <v>45852</v>
      </c>
      <c r="C31" s="361" t="s">
        <v>291</v>
      </c>
      <c r="D31" s="362">
        <v>1137</v>
      </c>
      <c r="E31" s="363" t="s">
        <v>292</v>
      </c>
      <c r="F31" s="364" t="s">
        <v>293</v>
      </c>
      <c r="G31" s="462">
        <v>519680</v>
      </c>
      <c r="H31" s="462">
        <v>173211.2</v>
      </c>
      <c r="I31" s="460">
        <v>346468.8</v>
      </c>
      <c r="J31" s="428" t="s">
        <v>294</v>
      </c>
      <c r="K31" s="323">
        <v>0.33330357142857148</v>
      </c>
      <c r="L31" s="365">
        <v>0.33330357142857148</v>
      </c>
      <c r="M31" s="366" t="s">
        <v>295</v>
      </c>
      <c r="N31" s="367">
        <v>1</v>
      </c>
      <c r="O31" s="438">
        <v>4</v>
      </c>
      <c r="P31" s="368">
        <v>3</v>
      </c>
      <c r="Q31" s="368">
        <v>1</v>
      </c>
      <c r="R31" s="450" t="s">
        <v>15</v>
      </c>
      <c r="S31" s="450" t="s">
        <v>15</v>
      </c>
      <c r="T31" s="450" t="s">
        <v>15</v>
      </c>
    </row>
    <row r="32" spans="1:20" ht="57">
      <c r="A32" s="414" t="s">
        <v>290</v>
      </c>
      <c r="B32" s="360">
        <v>45852</v>
      </c>
      <c r="C32" s="361" t="s">
        <v>296</v>
      </c>
      <c r="D32" s="362">
        <v>1134</v>
      </c>
      <c r="E32" s="363" t="s">
        <v>297</v>
      </c>
      <c r="F32" s="364" t="s">
        <v>298</v>
      </c>
      <c r="G32" s="462">
        <v>150000</v>
      </c>
      <c r="H32" s="462">
        <v>0</v>
      </c>
      <c r="I32" s="460">
        <v>150000</v>
      </c>
      <c r="J32" s="428" t="s">
        <v>294</v>
      </c>
      <c r="K32" s="323">
        <v>0</v>
      </c>
      <c r="L32" s="365">
        <v>0</v>
      </c>
      <c r="M32" s="366" t="s">
        <v>295</v>
      </c>
      <c r="N32" s="367">
        <v>1</v>
      </c>
      <c r="O32" s="438">
        <v>4</v>
      </c>
      <c r="P32" s="368">
        <v>3</v>
      </c>
      <c r="Q32" s="368">
        <v>1</v>
      </c>
      <c r="R32" s="450" t="s">
        <v>15</v>
      </c>
      <c r="S32" s="450" t="s">
        <v>15</v>
      </c>
      <c r="T32" s="450" t="s">
        <v>15</v>
      </c>
    </row>
    <row r="33" spans="1:20" ht="85.5">
      <c r="A33" s="414" t="s">
        <v>13</v>
      </c>
      <c r="B33" s="360">
        <v>45842</v>
      </c>
      <c r="C33" s="361" t="s">
        <v>299</v>
      </c>
      <c r="D33" s="362">
        <v>411</v>
      </c>
      <c r="E33" s="363" t="s">
        <v>300</v>
      </c>
      <c r="F33" s="364" t="s">
        <v>301</v>
      </c>
      <c r="G33" s="462">
        <v>3032790.14</v>
      </c>
      <c r="H33" s="462">
        <v>858401.04</v>
      </c>
      <c r="I33" s="460">
        <v>2174389.1</v>
      </c>
      <c r="J33" s="428" t="s">
        <v>55</v>
      </c>
      <c r="K33" s="323">
        <v>0.28304003916340881</v>
      </c>
      <c r="L33" s="365">
        <v>0.28304003916340881</v>
      </c>
      <c r="M33" s="366" t="s">
        <v>101</v>
      </c>
      <c r="N33" s="367">
        <v>841</v>
      </c>
      <c r="O33" s="438">
        <v>100</v>
      </c>
      <c r="P33" s="368">
        <v>40</v>
      </c>
      <c r="Q33" s="368">
        <v>60</v>
      </c>
      <c r="R33" s="448" t="s">
        <v>271</v>
      </c>
      <c r="S33" s="449" t="s">
        <v>389</v>
      </c>
      <c r="T33" s="448" t="s">
        <v>390</v>
      </c>
    </row>
    <row r="34" spans="1:20" ht="128.25">
      <c r="A34" s="414" t="s">
        <v>13</v>
      </c>
      <c r="B34" s="360">
        <v>45849</v>
      </c>
      <c r="C34" s="361" t="s">
        <v>302</v>
      </c>
      <c r="D34" s="362">
        <v>411</v>
      </c>
      <c r="E34" s="363" t="s">
        <v>303</v>
      </c>
      <c r="F34" s="364" t="s">
        <v>304</v>
      </c>
      <c r="G34" s="462">
        <v>11303858.029999999</v>
      </c>
      <c r="H34" s="462">
        <v>3169306</v>
      </c>
      <c r="I34" s="460">
        <v>8134552.0299999993</v>
      </c>
      <c r="J34" s="428" t="s">
        <v>55</v>
      </c>
      <c r="K34" s="323">
        <v>0.28037383268515803</v>
      </c>
      <c r="L34" s="365">
        <v>0.27</v>
      </c>
      <c r="M34" s="366" t="s">
        <v>101</v>
      </c>
      <c r="N34" s="367">
        <v>8584.9500000000007</v>
      </c>
      <c r="O34" s="438">
        <v>1022</v>
      </c>
      <c r="P34" s="368">
        <v>409</v>
      </c>
      <c r="Q34" s="368">
        <v>613</v>
      </c>
      <c r="R34" s="447" t="s">
        <v>233</v>
      </c>
      <c r="S34" s="449" t="s">
        <v>391</v>
      </c>
      <c r="T34" s="448" t="s">
        <v>392</v>
      </c>
    </row>
    <row r="35" spans="1:20" ht="71.25">
      <c r="A35" s="414" t="s">
        <v>195</v>
      </c>
      <c r="B35" s="360">
        <v>45839</v>
      </c>
      <c r="C35" s="361" t="s">
        <v>305</v>
      </c>
      <c r="D35" s="362">
        <v>101</v>
      </c>
      <c r="E35" s="363" t="s">
        <v>306</v>
      </c>
      <c r="F35" s="364" t="s">
        <v>307</v>
      </c>
      <c r="G35" s="462">
        <v>25138026.190000001</v>
      </c>
      <c r="H35" s="462">
        <v>12284796.99</v>
      </c>
      <c r="I35" s="460">
        <v>12853229.200000001</v>
      </c>
      <c r="J35" s="428" t="s">
        <v>55</v>
      </c>
      <c r="K35" s="323">
        <v>0.48869377798989394</v>
      </c>
      <c r="L35" s="365">
        <v>0.4</v>
      </c>
      <c r="M35" s="366" t="s">
        <v>198</v>
      </c>
      <c r="N35" s="367">
        <v>1648.5</v>
      </c>
      <c r="O35" s="438">
        <v>39505</v>
      </c>
      <c r="P35" s="368">
        <v>19235</v>
      </c>
      <c r="Q35" s="368">
        <v>20270</v>
      </c>
      <c r="R35" s="447" t="s">
        <v>393</v>
      </c>
      <c r="S35" s="449" t="s">
        <v>394</v>
      </c>
      <c r="T35" s="448" t="s">
        <v>395</v>
      </c>
    </row>
    <row r="36" spans="1:20" ht="85.5">
      <c r="A36" s="414" t="s">
        <v>13</v>
      </c>
      <c r="B36" s="360">
        <v>45842</v>
      </c>
      <c r="C36" s="361" t="s">
        <v>308</v>
      </c>
      <c r="D36" s="362">
        <v>411</v>
      </c>
      <c r="E36" s="363" t="s">
        <v>309</v>
      </c>
      <c r="F36" s="364" t="s">
        <v>310</v>
      </c>
      <c r="G36" s="462">
        <v>4939749.71</v>
      </c>
      <c r="H36" s="462">
        <v>1399542.38</v>
      </c>
      <c r="I36" s="460">
        <v>3540207.33</v>
      </c>
      <c r="J36" s="428" t="s">
        <v>55</v>
      </c>
      <c r="K36" s="323">
        <v>0.28332252890602427</v>
      </c>
      <c r="L36" s="365">
        <v>0.28999999999999998</v>
      </c>
      <c r="M36" s="366" t="s">
        <v>101</v>
      </c>
      <c r="N36" s="367">
        <v>2183.44</v>
      </c>
      <c r="O36" s="438">
        <v>260</v>
      </c>
      <c r="P36" s="368">
        <v>104</v>
      </c>
      <c r="Q36" s="368">
        <v>156</v>
      </c>
      <c r="R36" s="448" t="s">
        <v>271</v>
      </c>
      <c r="S36" s="449" t="s">
        <v>396</v>
      </c>
      <c r="T36" s="448" t="s">
        <v>397</v>
      </c>
    </row>
    <row r="37" spans="1:20" ht="71.25">
      <c r="A37" s="414" t="s">
        <v>13</v>
      </c>
      <c r="B37" s="360">
        <v>45842</v>
      </c>
      <c r="C37" s="361" t="s">
        <v>311</v>
      </c>
      <c r="D37" s="362">
        <v>411</v>
      </c>
      <c r="E37" s="363" t="s">
        <v>312</v>
      </c>
      <c r="F37" s="364" t="s">
        <v>313</v>
      </c>
      <c r="G37" s="462">
        <v>2042853</v>
      </c>
      <c r="H37" s="462">
        <v>0</v>
      </c>
      <c r="I37" s="460">
        <v>2042853</v>
      </c>
      <c r="J37" s="428" t="s">
        <v>55</v>
      </c>
      <c r="K37" s="323">
        <v>0</v>
      </c>
      <c r="L37" s="365">
        <v>0</v>
      </c>
      <c r="M37" s="366" t="s">
        <v>101</v>
      </c>
      <c r="N37" s="367">
        <v>460.16</v>
      </c>
      <c r="O37" s="438">
        <v>60</v>
      </c>
      <c r="P37" s="368">
        <v>24</v>
      </c>
      <c r="Q37" s="368">
        <v>36</v>
      </c>
      <c r="R37" s="450" t="s">
        <v>15</v>
      </c>
      <c r="S37" s="450" t="s">
        <v>15</v>
      </c>
      <c r="T37" s="450" t="s">
        <v>15</v>
      </c>
    </row>
    <row r="38" spans="1:20" ht="85.5">
      <c r="A38" s="414" t="s">
        <v>13</v>
      </c>
      <c r="B38" s="360">
        <v>45861</v>
      </c>
      <c r="C38" s="361" t="s">
        <v>314</v>
      </c>
      <c r="D38" s="362">
        <v>440</v>
      </c>
      <c r="E38" s="363" t="s">
        <v>315</v>
      </c>
      <c r="F38" s="364" t="s">
        <v>316</v>
      </c>
      <c r="G38" s="462">
        <v>5723691.6699999999</v>
      </c>
      <c r="H38" s="462">
        <v>1610714.65</v>
      </c>
      <c r="I38" s="460">
        <v>4112977.02</v>
      </c>
      <c r="J38" s="428" t="s">
        <v>55</v>
      </c>
      <c r="K38" s="323">
        <v>0.28141184795860952</v>
      </c>
      <c r="L38" s="365">
        <v>0.1</v>
      </c>
      <c r="M38" s="366" t="s">
        <v>86</v>
      </c>
      <c r="N38" s="367">
        <v>1</v>
      </c>
      <c r="O38" s="438">
        <v>150</v>
      </c>
      <c r="P38" s="368">
        <v>60</v>
      </c>
      <c r="Q38" s="368">
        <v>90</v>
      </c>
      <c r="R38" s="450" t="s">
        <v>271</v>
      </c>
      <c r="S38" s="450" t="s">
        <v>463</v>
      </c>
      <c r="T38" s="450" t="s">
        <v>464</v>
      </c>
    </row>
    <row r="39" spans="1:20" ht="114">
      <c r="A39" s="414" t="s">
        <v>13</v>
      </c>
      <c r="B39" s="360">
        <v>45847</v>
      </c>
      <c r="C39" s="361" t="s">
        <v>317</v>
      </c>
      <c r="D39" s="362">
        <v>411</v>
      </c>
      <c r="E39" s="363" t="s">
        <v>318</v>
      </c>
      <c r="F39" s="364" t="s">
        <v>319</v>
      </c>
      <c r="G39" s="462">
        <v>1322505.1740000001</v>
      </c>
      <c r="H39" s="462">
        <v>589185.78</v>
      </c>
      <c r="I39" s="460">
        <v>733319.39400000009</v>
      </c>
      <c r="J39" s="428" t="s">
        <v>55</v>
      </c>
      <c r="K39" s="323">
        <v>0.44550735345554116</v>
      </c>
      <c r="L39" s="365">
        <v>0.99</v>
      </c>
      <c r="M39" s="366" t="s">
        <v>101</v>
      </c>
      <c r="N39" s="367">
        <v>460.16</v>
      </c>
      <c r="O39" s="438">
        <v>60</v>
      </c>
      <c r="P39" s="368">
        <v>24</v>
      </c>
      <c r="Q39" s="368">
        <v>36</v>
      </c>
      <c r="R39" s="448" t="s">
        <v>283</v>
      </c>
      <c r="S39" s="449" t="s">
        <v>398</v>
      </c>
      <c r="T39" s="448" t="s">
        <v>399</v>
      </c>
    </row>
    <row r="40" spans="1:20" ht="71.25">
      <c r="A40" s="414" t="s">
        <v>13</v>
      </c>
      <c r="B40" s="360">
        <v>45847</v>
      </c>
      <c r="C40" s="361" t="s">
        <v>320</v>
      </c>
      <c r="D40" s="362">
        <v>1340</v>
      </c>
      <c r="E40" s="363" t="s">
        <v>321</v>
      </c>
      <c r="F40" s="364" t="s">
        <v>322</v>
      </c>
      <c r="G40" s="462">
        <v>5141557.7</v>
      </c>
      <c r="H40" s="462">
        <v>2250798.23</v>
      </c>
      <c r="I40" s="460">
        <v>2890759.47</v>
      </c>
      <c r="J40" s="428" t="s">
        <v>55</v>
      </c>
      <c r="K40" s="323">
        <v>0.43776582143578779</v>
      </c>
      <c r="L40" s="365">
        <v>0.55000000000000004</v>
      </c>
      <c r="M40" s="366" t="s">
        <v>86</v>
      </c>
      <c r="N40" s="367">
        <v>1</v>
      </c>
      <c r="O40" s="438">
        <v>300</v>
      </c>
      <c r="P40" s="368">
        <v>120</v>
      </c>
      <c r="Q40" s="368">
        <v>180</v>
      </c>
      <c r="R40" s="448" t="s">
        <v>271</v>
      </c>
      <c r="S40" s="449" t="s">
        <v>400</v>
      </c>
      <c r="T40" s="448" t="s">
        <v>401</v>
      </c>
    </row>
    <row r="41" spans="1:20" ht="85.5">
      <c r="A41" s="414" t="s">
        <v>13</v>
      </c>
      <c r="B41" s="360">
        <v>45847</v>
      </c>
      <c r="C41" s="361" t="s">
        <v>323</v>
      </c>
      <c r="D41" s="362">
        <v>1340</v>
      </c>
      <c r="E41" s="363" t="s">
        <v>324</v>
      </c>
      <c r="F41" s="364" t="s">
        <v>325</v>
      </c>
      <c r="G41" s="462">
        <v>5297971.57</v>
      </c>
      <c r="H41" s="462">
        <v>1701479.15</v>
      </c>
      <c r="I41" s="460">
        <v>3596492.4200000004</v>
      </c>
      <c r="J41" s="428" t="s">
        <v>55</v>
      </c>
      <c r="K41" s="323">
        <v>0.32115671583341465</v>
      </c>
      <c r="L41" s="365">
        <v>0.38</v>
      </c>
      <c r="M41" s="366" t="s">
        <v>86</v>
      </c>
      <c r="N41" s="367">
        <v>1</v>
      </c>
      <c r="O41" s="438">
        <v>350</v>
      </c>
      <c r="P41" s="368">
        <v>140</v>
      </c>
      <c r="Q41" s="368">
        <v>210</v>
      </c>
      <c r="R41" s="448" t="s">
        <v>271</v>
      </c>
      <c r="S41" s="449" t="s">
        <v>402</v>
      </c>
      <c r="T41" s="448" t="s">
        <v>403</v>
      </c>
    </row>
    <row r="42" spans="1:20" ht="71.25">
      <c r="A42" s="414" t="s">
        <v>13</v>
      </c>
      <c r="B42" s="360">
        <v>45847</v>
      </c>
      <c r="C42" s="361" t="s">
        <v>326</v>
      </c>
      <c r="D42" s="362">
        <v>1340</v>
      </c>
      <c r="E42" s="363" t="s">
        <v>327</v>
      </c>
      <c r="F42" s="364" t="s">
        <v>328</v>
      </c>
      <c r="G42" s="462">
        <v>1439459.54</v>
      </c>
      <c r="H42" s="462">
        <v>487164.15</v>
      </c>
      <c r="I42" s="460">
        <v>952295.39</v>
      </c>
      <c r="J42" s="428" t="s">
        <v>55</v>
      </c>
      <c r="K42" s="323">
        <v>0.33843545890841781</v>
      </c>
      <c r="L42" s="365">
        <v>1</v>
      </c>
      <c r="M42" s="366" t="s">
        <v>101</v>
      </c>
      <c r="N42" s="367">
        <v>722.8</v>
      </c>
      <c r="O42" s="438">
        <v>300</v>
      </c>
      <c r="P42" s="368">
        <v>120</v>
      </c>
      <c r="Q42" s="368">
        <v>180</v>
      </c>
      <c r="R42" s="448" t="s">
        <v>283</v>
      </c>
      <c r="S42" s="449" t="s">
        <v>404</v>
      </c>
      <c r="T42" s="448" t="s">
        <v>405</v>
      </c>
    </row>
    <row r="43" spans="1:20" ht="85.5">
      <c r="A43" s="414" t="s">
        <v>13</v>
      </c>
      <c r="B43" s="360">
        <v>45853</v>
      </c>
      <c r="C43" s="361" t="s">
        <v>329</v>
      </c>
      <c r="D43" s="362">
        <v>411</v>
      </c>
      <c r="E43" s="363" t="s">
        <v>330</v>
      </c>
      <c r="F43" s="364" t="s">
        <v>331</v>
      </c>
      <c r="G43" s="462">
        <v>655947.97</v>
      </c>
      <c r="H43" s="462">
        <v>194963.87</v>
      </c>
      <c r="I43" s="460">
        <v>460984.1</v>
      </c>
      <c r="J43" s="428" t="s">
        <v>55</v>
      </c>
      <c r="K43" s="323">
        <v>0.29722459542027396</v>
      </c>
      <c r="L43" s="365">
        <v>0.93</v>
      </c>
      <c r="M43" s="366" t="s">
        <v>101</v>
      </c>
      <c r="N43" s="367">
        <v>216.2</v>
      </c>
      <c r="O43" s="438">
        <v>130</v>
      </c>
      <c r="P43" s="368">
        <v>52</v>
      </c>
      <c r="Q43" s="368">
        <v>78</v>
      </c>
      <c r="R43" s="448" t="s">
        <v>283</v>
      </c>
      <c r="S43" s="449" t="s">
        <v>406</v>
      </c>
      <c r="T43" s="448" t="s">
        <v>407</v>
      </c>
    </row>
    <row r="44" spans="1:20" ht="57">
      <c r="A44" s="414" t="s">
        <v>13</v>
      </c>
      <c r="B44" s="360">
        <v>45859</v>
      </c>
      <c r="C44" s="361" t="s">
        <v>332</v>
      </c>
      <c r="D44" s="362">
        <v>830</v>
      </c>
      <c r="E44" s="363" t="s">
        <v>333</v>
      </c>
      <c r="F44" s="364" t="s">
        <v>334</v>
      </c>
      <c r="G44" s="462">
        <v>2845097.93</v>
      </c>
      <c r="H44" s="462">
        <v>853313.9</v>
      </c>
      <c r="I44" s="460">
        <v>1991784.0300000003</v>
      </c>
      <c r="J44" s="428" t="s">
        <v>55</v>
      </c>
      <c r="K44" s="323">
        <v>0.2999242630639431</v>
      </c>
      <c r="L44" s="365">
        <v>0.15</v>
      </c>
      <c r="M44" s="366" t="s">
        <v>335</v>
      </c>
      <c r="N44" s="367">
        <v>20</v>
      </c>
      <c r="O44" s="438">
        <v>20</v>
      </c>
      <c r="P44" s="368">
        <v>4</v>
      </c>
      <c r="Q44" s="368">
        <v>16</v>
      </c>
      <c r="R44" s="450" t="s">
        <v>283</v>
      </c>
      <c r="S44" s="461" t="s">
        <v>465</v>
      </c>
      <c r="T44" s="450" t="s">
        <v>466</v>
      </c>
    </row>
    <row r="45" spans="1:20" ht="57">
      <c r="A45" s="414" t="s">
        <v>195</v>
      </c>
      <c r="B45" s="360">
        <v>45867</v>
      </c>
      <c r="C45" s="361" t="s">
        <v>336</v>
      </c>
      <c r="D45" s="362">
        <v>101</v>
      </c>
      <c r="E45" s="363" t="s">
        <v>337</v>
      </c>
      <c r="F45" s="364" t="s">
        <v>338</v>
      </c>
      <c r="G45" s="462">
        <v>9176742.8599999994</v>
      </c>
      <c r="H45" s="462">
        <v>0</v>
      </c>
      <c r="I45" s="460">
        <v>9176742.8599999994</v>
      </c>
      <c r="J45" s="428" t="s">
        <v>55</v>
      </c>
      <c r="K45" s="323">
        <v>0</v>
      </c>
      <c r="L45" s="365">
        <v>0</v>
      </c>
      <c r="M45" s="366" t="s">
        <v>339</v>
      </c>
      <c r="N45" s="367">
        <v>2440</v>
      </c>
      <c r="O45" s="438">
        <v>19644</v>
      </c>
      <c r="P45" s="368">
        <v>9586</v>
      </c>
      <c r="Q45" s="368">
        <v>10058</v>
      </c>
      <c r="R45" s="450" t="s">
        <v>15</v>
      </c>
      <c r="S45" s="450" t="s">
        <v>15</v>
      </c>
      <c r="T45" s="450" t="s">
        <v>15</v>
      </c>
    </row>
    <row r="46" spans="1:20" ht="42.75">
      <c r="A46" s="414" t="s">
        <v>195</v>
      </c>
      <c r="B46" s="360">
        <v>45862</v>
      </c>
      <c r="C46" s="361" t="s">
        <v>340</v>
      </c>
      <c r="D46" s="362">
        <v>1134</v>
      </c>
      <c r="E46" s="363" t="s">
        <v>341</v>
      </c>
      <c r="F46" s="364" t="s">
        <v>342</v>
      </c>
      <c r="G46" s="462">
        <v>356240.05</v>
      </c>
      <c r="H46" s="462">
        <v>0</v>
      </c>
      <c r="I46" s="460">
        <v>356240.05</v>
      </c>
      <c r="J46" s="428" t="s">
        <v>55</v>
      </c>
      <c r="K46" s="323">
        <v>0</v>
      </c>
      <c r="L46" s="365">
        <v>0</v>
      </c>
      <c r="M46" s="366" t="s">
        <v>343</v>
      </c>
      <c r="N46" s="367">
        <v>1</v>
      </c>
      <c r="O46" s="438">
        <v>68</v>
      </c>
      <c r="P46" s="368">
        <v>33</v>
      </c>
      <c r="Q46" s="368">
        <v>35</v>
      </c>
      <c r="R46" s="450" t="s">
        <v>15</v>
      </c>
      <c r="S46" s="450" t="s">
        <v>15</v>
      </c>
      <c r="T46" s="450" t="s">
        <v>15</v>
      </c>
    </row>
    <row r="47" spans="1:20" ht="85.5">
      <c r="A47" s="414" t="s">
        <v>13</v>
      </c>
      <c r="B47" s="360">
        <v>45873</v>
      </c>
      <c r="C47" s="361" t="s">
        <v>408</v>
      </c>
      <c r="D47" s="362">
        <v>411</v>
      </c>
      <c r="E47" s="363" t="s">
        <v>409</v>
      </c>
      <c r="F47" s="364" t="s">
        <v>467</v>
      </c>
      <c r="G47" s="462">
        <v>4805183.72</v>
      </c>
      <c r="H47" s="462">
        <v>1345715.59</v>
      </c>
      <c r="I47" s="460">
        <v>3459468.13</v>
      </c>
      <c r="J47" s="428" t="s">
        <v>55</v>
      </c>
      <c r="K47" s="323">
        <v>0.28005497155059872</v>
      </c>
      <c r="L47" s="365">
        <v>0.04</v>
      </c>
      <c r="M47" s="366" t="s">
        <v>101</v>
      </c>
      <c r="N47" s="367">
        <v>1370</v>
      </c>
      <c r="O47" s="438">
        <v>180</v>
      </c>
      <c r="P47" s="368">
        <v>72</v>
      </c>
      <c r="Q47" s="368">
        <v>108</v>
      </c>
      <c r="R47" s="450" t="s">
        <v>283</v>
      </c>
      <c r="S47" s="450" t="s">
        <v>379</v>
      </c>
      <c r="T47" s="450" t="s">
        <v>468</v>
      </c>
    </row>
    <row r="48" spans="1:20" ht="85.5">
      <c r="A48" s="414" t="s">
        <v>195</v>
      </c>
      <c r="B48" s="360">
        <v>45867</v>
      </c>
      <c r="C48" s="361" t="s">
        <v>344</v>
      </c>
      <c r="D48" s="362">
        <v>1137</v>
      </c>
      <c r="E48" s="363" t="s">
        <v>345</v>
      </c>
      <c r="F48" s="364" t="s">
        <v>346</v>
      </c>
      <c r="G48" s="462">
        <v>103241.42</v>
      </c>
      <c r="H48" s="462">
        <v>0</v>
      </c>
      <c r="I48" s="460">
        <v>103241.42</v>
      </c>
      <c r="J48" s="428" t="s">
        <v>55</v>
      </c>
      <c r="K48" s="323">
        <v>0</v>
      </c>
      <c r="L48" s="365">
        <v>0</v>
      </c>
      <c r="M48" s="366" t="s">
        <v>343</v>
      </c>
      <c r="N48" s="367">
        <v>1</v>
      </c>
      <c r="O48" s="438">
        <v>68</v>
      </c>
      <c r="P48" s="368">
        <v>33</v>
      </c>
      <c r="Q48" s="368">
        <v>35</v>
      </c>
      <c r="R48" s="450" t="s">
        <v>15</v>
      </c>
      <c r="S48" s="450" t="s">
        <v>15</v>
      </c>
      <c r="T48" s="450" t="s">
        <v>15</v>
      </c>
    </row>
    <row r="49" spans="1:20" ht="85.5">
      <c r="A49" s="414" t="s">
        <v>13</v>
      </c>
      <c r="B49" s="360">
        <v>45876</v>
      </c>
      <c r="C49" s="361" t="s">
        <v>410</v>
      </c>
      <c r="D49" s="362">
        <v>1342</v>
      </c>
      <c r="E49" s="363" t="s">
        <v>411</v>
      </c>
      <c r="F49" s="364" t="s">
        <v>412</v>
      </c>
      <c r="G49" s="462">
        <v>1201857.99</v>
      </c>
      <c r="H49" s="462">
        <v>346394.22</v>
      </c>
      <c r="I49" s="460">
        <v>855463.77</v>
      </c>
      <c r="J49" s="428" t="s">
        <v>55</v>
      </c>
      <c r="K49" s="323">
        <v>0.28821559858332346</v>
      </c>
      <c r="L49" s="365">
        <v>0.99</v>
      </c>
      <c r="M49" s="366" t="s">
        <v>86</v>
      </c>
      <c r="N49" s="367">
        <v>1</v>
      </c>
      <c r="O49" s="442">
        <v>100</v>
      </c>
      <c r="P49" s="442">
        <v>40</v>
      </c>
      <c r="Q49" s="442">
        <v>60</v>
      </c>
      <c r="R49" s="450" t="s">
        <v>283</v>
      </c>
      <c r="S49" s="461" t="s">
        <v>469</v>
      </c>
      <c r="T49" s="450" t="s">
        <v>470</v>
      </c>
    </row>
    <row r="50" spans="1:20" ht="71.25">
      <c r="A50" s="414" t="s">
        <v>13</v>
      </c>
      <c r="B50" s="360">
        <v>45876</v>
      </c>
      <c r="C50" s="361" t="s">
        <v>413</v>
      </c>
      <c r="D50" s="362">
        <v>1342</v>
      </c>
      <c r="E50" s="363" t="s">
        <v>414</v>
      </c>
      <c r="F50" s="364" t="s">
        <v>415</v>
      </c>
      <c r="G50" s="462">
        <v>3517142.02</v>
      </c>
      <c r="H50" s="462">
        <v>986114.58</v>
      </c>
      <c r="I50" s="460">
        <v>2531027.44</v>
      </c>
      <c r="J50" s="428" t="s">
        <v>55</v>
      </c>
      <c r="K50" s="323">
        <v>0.2803738303408061</v>
      </c>
      <c r="L50" s="365">
        <v>0.11</v>
      </c>
      <c r="M50" s="366" t="s">
        <v>86</v>
      </c>
      <c r="N50" s="367">
        <v>1</v>
      </c>
      <c r="O50" s="442">
        <v>200</v>
      </c>
      <c r="P50" s="442">
        <v>80</v>
      </c>
      <c r="Q50" s="442">
        <v>120</v>
      </c>
      <c r="R50" s="451" t="s">
        <v>271</v>
      </c>
      <c r="S50" s="463" t="s">
        <v>471</v>
      </c>
      <c r="T50" s="451" t="s">
        <v>472</v>
      </c>
    </row>
    <row r="51" spans="1:20" ht="85.5">
      <c r="A51" s="414" t="s">
        <v>13</v>
      </c>
      <c r="B51" s="360">
        <v>45876</v>
      </c>
      <c r="C51" s="361" t="s">
        <v>416</v>
      </c>
      <c r="D51" s="362">
        <v>1342</v>
      </c>
      <c r="E51" s="363" t="s">
        <v>417</v>
      </c>
      <c r="F51" s="364" t="s">
        <v>418</v>
      </c>
      <c r="G51" s="462">
        <v>676776.98</v>
      </c>
      <c r="H51" s="462">
        <v>200524.26</v>
      </c>
      <c r="I51" s="460">
        <v>476252.72</v>
      </c>
      <c r="J51" s="428" t="s">
        <v>55</v>
      </c>
      <c r="K51" s="323">
        <v>0.29629296788433912</v>
      </c>
      <c r="L51" s="365">
        <v>0.42</v>
      </c>
      <c r="M51" s="366" t="s">
        <v>86</v>
      </c>
      <c r="N51" s="367">
        <v>1</v>
      </c>
      <c r="O51" s="442">
        <v>150</v>
      </c>
      <c r="P51" s="442">
        <v>60</v>
      </c>
      <c r="Q51" s="442">
        <v>90</v>
      </c>
      <c r="R51" s="452" t="s">
        <v>283</v>
      </c>
      <c r="S51" s="452" t="s">
        <v>473</v>
      </c>
      <c r="T51" s="452" t="s">
        <v>474</v>
      </c>
    </row>
    <row r="52" spans="1:20" ht="99.75">
      <c r="A52" s="414" t="s">
        <v>13</v>
      </c>
      <c r="B52" s="360">
        <v>45873</v>
      </c>
      <c r="C52" s="361" t="s">
        <v>419</v>
      </c>
      <c r="D52" s="362">
        <v>1342</v>
      </c>
      <c r="E52" s="363" t="s">
        <v>420</v>
      </c>
      <c r="F52" s="364" t="s">
        <v>421</v>
      </c>
      <c r="G52" s="462">
        <v>1774630.34</v>
      </c>
      <c r="H52" s="462">
        <v>0</v>
      </c>
      <c r="I52" s="460">
        <v>1774630.34</v>
      </c>
      <c r="J52" s="428" t="s">
        <v>55</v>
      </c>
      <c r="K52" s="323">
        <v>0</v>
      </c>
      <c r="L52" s="365">
        <v>0</v>
      </c>
      <c r="M52" s="366" t="s">
        <v>86</v>
      </c>
      <c r="N52" s="367">
        <v>1</v>
      </c>
      <c r="O52" s="438">
        <v>180</v>
      </c>
      <c r="P52" s="368">
        <v>72</v>
      </c>
      <c r="Q52" s="368">
        <v>108</v>
      </c>
      <c r="R52" s="452" t="s">
        <v>15</v>
      </c>
      <c r="S52" s="452" t="s">
        <v>15</v>
      </c>
      <c r="T52" s="452" t="s">
        <v>15</v>
      </c>
    </row>
    <row r="53" spans="1:20" ht="85.5">
      <c r="A53" s="414" t="s">
        <v>13</v>
      </c>
      <c r="B53" s="360">
        <v>45876</v>
      </c>
      <c r="C53" s="361" t="s">
        <v>422</v>
      </c>
      <c r="D53" s="362">
        <v>1137</v>
      </c>
      <c r="E53" s="363" t="s">
        <v>423</v>
      </c>
      <c r="F53" s="364" t="s">
        <v>424</v>
      </c>
      <c r="G53" s="462">
        <v>134200</v>
      </c>
      <c r="H53" s="462">
        <v>0</v>
      </c>
      <c r="I53" s="460">
        <v>134200</v>
      </c>
      <c r="J53" s="428" t="s">
        <v>90</v>
      </c>
      <c r="K53" s="323">
        <v>0</v>
      </c>
      <c r="L53" s="365">
        <v>0</v>
      </c>
      <c r="M53" s="366" t="s">
        <v>343</v>
      </c>
      <c r="N53" s="367">
        <v>1</v>
      </c>
      <c r="O53" s="442">
        <v>1</v>
      </c>
      <c r="P53" s="442">
        <v>1</v>
      </c>
      <c r="Q53" s="442">
        <v>0</v>
      </c>
      <c r="R53" s="452" t="s">
        <v>15</v>
      </c>
      <c r="S53" s="452" t="s">
        <v>15</v>
      </c>
      <c r="T53" s="452" t="s">
        <v>15</v>
      </c>
    </row>
    <row r="54" spans="1:20" ht="99.75">
      <c r="A54" s="414" t="s">
        <v>13</v>
      </c>
      <c r="B54" s="360">
        <v>45876</v>
      </c>
      <c r="C54" s="361" t="s">
        <v>425</v>
      </c>
      <c r="D54" s="362">
        <v>1137</v>
      </c>
      <c r="E54" s="363" t="s">
        <v>426</v>
      </c>
      <c r="F54" s="364" t="s">
        <v>427</v>
      </c>
      <c r="G54" s="462">
        <v>268400</v>
      </c>
      <c r="H54" s="462">
        <v>0</v>
      </c>
      <c r="I54" s="460">
        <v>268400</v>
      </c>
      <c r="J54" s="428" t="s">
        <v>90</v>
      </c>
      <c r="K54" s="323">
        <v>0</v>
      </c>
      <c r="L54" s="365">
        <v>0</v>
      </c>
      <c r="M54" s="366" t="s">
        <v>343</v>
      </c>
      <c r="N54" s="367">
        <v>1</v>
      </c>
      <c r="O54" s="442">
        <v>2</v>
      </c>
      <c r="P54" s="442">
        <v>1</v>
      </c>
      <c r="Q54" s="442">
        <v>1</v>
      </c>
      <c r="R54" s="452" t="s">
        <v>15</v>
      </c>
      <c r="S54" s="452" t="s">
        <v>15</v>
      </c>
      <c r="T54" s="452" t="s">
        <v>15</v>
      </c>
    </row>
    <row r="55" spans="1:20" ht="57">
      <c r="A55" s="414" t="s">
        <v>13</v>
      </c>
      <c r="B55" s="360">
        <v>45887</v>
      </c>
      <c r="C55" s="361" t="s">
        <v>428</v>
      </c>
      <c r="D55" s="362">
        <v>1342</v>
      </c>
      <c r="E55" s="363" t="s">
        <v>429</v>
      </c>
      <c r="F55" s="364" t="s">
        <v>430</v>
      </c>
      <c r="G55" s="462">
        <v>2999243.87</v>
      </c>
      <c r="H55" s="462">
        <v>0</v>
      </c>
      <c r="I55" s="460">
        <v>2999243.87</v>
      </c>
      <c r="J55" s="428" t="s">
        <v>55</v>
      </c>
      <c r="K55" s="323">
        <v>0</v>
      </c>
      <c r="L55" s="365">
        <v>0</v>
      </c>
      <c r="M55" s="366" t="s">
        <v>86</v>
      </c>
      <c r="N55" s="367">
        <v>1</v>
      </c>
      <c r="O55" s="442">
        <v>200</v>
      </c>
      <c r="P55" s="442">
        <v>80</v>
      </c>
      <c r="Q55" s="442">
        <v>120</v>
      </c>
      <c r="R55" s="452" t="s">
        <v>15</v>
      </c>
      <c r="S55" s="452" t="s">
        <v>15</v>
      </c>
      <c r="T55" s="452" t="s">
        <v>15</v>
      </c>
    </row>
    <row r="56" spans="1:20" ht="71.25">
      <c r="A56" s="414" t="s">
        <v>13</v>
      </c>
      <c r="B56" s="360">
        <v>45890</v>
      </c>
      <c r="C56" s="361" t="s">
        <v>431</v>
      </c>
      <c r="D56" s="362">
        <v>1342</v>
      </c>
      <c r="E56" s="363" t="s">
        <v>432</v>
      </c>
      <c r="F56" s="364" t="s">
        <v>433</v>
      </c>
      <c r="G56" s="462">
        <v>3186188.74</v>
      </c>
      <c r="H56" s="462">
        <v>0</v>
      </c>
      <c r="I56" s="460">
        <v>3186188.74</v>
      </c>
      <c r="J56" s="428" t="s">
        <v>55</v>
      </c>
      <c r="K56" s="323">
        <v>0</v>
      </c>
      <c r="L56" s="365">
        <v>0</v>
      </c>
      <c r="M56" s="366" t="s">
        <v>86</v>
      </c>
      <c r="N56" s="367">
        <v>1</v>
      </c>
      <c r="O56" s="442">
        <v>200</v>
      </c>
      <c r="P56" s="442">
        <v>80</v>
      </c>
      <c r="Q56" s="442">
        <v>120</v>
      </c>
      <c r="R56" s="452" t="s">
        <v>15</v>
      </c>
      <c r="S56" s="452" t="s">
        <v>15</v>
      </c>
      <c r="T56" s="452" t="s">
        <v>15</v>
      </c>
    </row>
    <row r="57" spans="1:20" ht="71.25">
      <c r="A57" s="414" t="s">
        <v>195</v>
      </c>
      <c r="B57" s="360">
        <v>45887</v>
      </c>
      <c r="C57" s="361" t="s">
        <v>434</v>
      </c>
      <c r="D57" s="362">
        <v>101</v>
      </c>
      <c r="E57" s="363" t="s">
        <v>435</v>
      </c>
      <c r="F57" s="364" t="s">
        <v>436</v>
      </c>
      <c r="G57" s="462">
        <v>12949808.220000001</v>
      </c>
      <c r="H57" s="462">
        <v>3247587.5</v>
      </c>
      <c r="I57" s="460">
        <v>9702220.7200000007</v>
      </c>
      <c r="J57" s="428" t="s">
        <v>55</v>
      </c>
      <c r="K57" s="323">
        <v>0.25078267143634964</v>
      </c>
      <c r="L57" s="365">
        <v>7.0000000000000007E-2</v>
      </c>
      <c r="M57" s="366" t="s">
        <v>339</v>
      </c>
      <c r="N57" s="367">
        <v>3175</v>
      </c>
      <c r="O57" s="442">
        <v>2933</v>
      </c>
      <c r="P57" s="442">
        <v>1431</v>
      </c>
      <c r="Q57" s="442">
        <v>1502</v>
      </c>
      <c r="R57" s="450" t="s">
        <v>393</v>
      </c>
      <c r="S57" s="450" t="s">
        <v>475</v>
      </c>
      <c r="T57" s="450" t="s">
        <v>476</v>
      </c>
    </row>
    <row r="58" spans="1:20" ht="99.75">
      <c r="A58" s="414" t="s">
        <v>13</v>
      </c>
      <c r="B58" s="360">
        <v>45897</v>
      </c>
      <c r="C58" s="361" t="s">
        <v>437</v>
      </c>
      <c r="D58" s="362">
        <v>101</v>
      </c>
      <c r="E58" s="363" t="s">
        <v>438</v>
      </c>
      <c r="F58" s="364" t="s">
        <v>439</v>
      </c>
      <c r="G58" s="462">
        <v>1517945.27</v>
      </c>
      <c r="H58" s="462">
        <v>0</v>
      </c>
      <c r="I58" s="460">
        <v>1517945.27</v>
      </c>
      <c r="J58" s="428" t="s">
        <v>55</v>
      </c>
      <c r="K58" s="323">
        <v>0</v>
      </c>
      <c r="L58" s="365">
        <v>0</v>
      </c>
      <c r="M58" s="366" t="s">
        <v>101</v>
      </c>
      <c r="N58" s="367">
        <v>479.79</v>
      </c>
      <c r="O58" s="442">
        <v>300</v>
      </c>
      <c r="P58" s="442">
        <v>120</v>
      </c>
      <c r="Q58" s="442">
        <v>180</v>
      </c>
      <c r="R58" s="452" t="s">
        <v>15</v>
      </c>
      <c r="S58" s="452" t="s">
        <v>15</v>
      </c>
      <c r="T58" s="452" t="s">
        <v>15</v>
      </c>
    </row>
    <row r="59" spans="1:20" ht="99.75">
      <c r="A59" s="414" t="s">
        <v>13</v>
      </c>
      <c r="B59" s="360">
        <v>45897</v>
      </c>
      <c r="C59" s="361" t="s">
        <v>440</v>
      </c>
      <c r="D59" s="362">
        <v>411</v>
      </c>
      <c r="E59" s="363" t="s">
        <v>441</v>
      </c>
      <c r="F59" s="364" t="s">
        <v>442</v>
      </c>
      <c r="G59" s="462">
        <v>11450169.960000001</v>
      </c>
      <c r="H59" s="462">
        <v>0</v>
      </c>
      <c r="I59" s="460">
        <v>11450169.960000001</v>
      </c>
      <c r="J59" s="428" t="s">
        <v>55</v>
      </c>
      <c r="K59" s="323">
        <v>0</v>
      </c>
      <c r="L59" s="365">
        <v>0</v>
      </c>
      <c r="M59" s="366" t="s">
        <v>101</v>
      </c>
      <c r="N59" s="367">
        <v>3796.41</v>
      </c>
      <c r="O59" s="442">
        <v>470</v>
      </c>
      <c r="P59" s="442">
        <v>188</v>
      </c>
      <c r="Q59" s="442">
        <v>282</v>
      </c>
      <c r="R59" s="450" t="s">
        <v>15</v>
      </c>
      <c r="S59" s="450" t="s">
        <v>15</v>
      </c>
      <c r="T59" s="450" t="s">
        <v>15</v>
      </c>
    </row>
    <row r="60" spans="1:20" ht="57">
      <c r="A60" s="414" t="s">
        <v>195</v>
      </c>
      <c r="B60" s="360">
        <v>45891</v>
      </c>
      <c r="C60" s="361" t="s">
        <v>443</v>
      </c>
      <c r="D60" s="362">
        <v>101</v>
      </c>
      <c r="E60" s="363" t="s">
        <v>444</v>
      </c>
      <c r="F60" s="364" t="s">
        <v>445</v>
      </c>
      <c r="G60" s="462">
        <v>781460.84</v>
      </c>
      <c r="H60" s="462">
        <v>0</v>
      </c>
      <c r="I60" s="460">
        <v>781460.84</v>
      </c>
      <c r="J60" s="428" t="s">
        <v>55</v>
      </c>
      <c r="K60" s="323">
        <v>0</v>
      </c>
      <c r="L60" s="365">
        <v>0</v>
      </c>
      <c r="M60" s="366" t="s">
        <v>198</v>
      </c>
      <c r="N60" s="367">
        <v>205</v>
      </c>
      <c r="O60" s="442">
        <v>190</v>
      </c>
      <c r="P60" s="442">
        <v>93</v>
      </c>
      <c r="Q60" s="442">
        <v>97</v>
      </c>
      <c r="R60" s="450" t="s">
        <v>15</v>
      </c>
      <c r="S60" s="450" t="s">
        <v>15</v>
      </c>
      <c r="T60" s="450" t="s">
        <v>15</v>
      </c>
    </row>
    <row r="61" spans="1:20" ht="85.5">
      <c r="A61" s="414" t="s">
        <v>13</v>
      </c>
      <c r="B61" s="360">
        <v>45897</v>
      </c>
      <c r="C61" s="361" t="s">
        <v>446</v>
      </c>
      <c r="D61" s="362">
        <v>411</v>
      </c>
      <c r="E61" s="363" t="s">
        <v>447</v>
      </c>
      <c r="F61" s="364" t="s">
        <v>448</v>
      </c>
      <c r="G61" s="462">
        <v>634614.4</v>
      </c>
      <c r="H61" s="462">
        <v>0</v>
      </c>
      <c r="I61" s="460">
        <v>634614.4</v>
      </c>
      <c r="J61" s="428" t="s">
        <v>55</v>
      </c>
      <c r="K61" s="323">
        <v>0</v>
      </c>
      <c r="L61" s="365">
        <v>0</v>
      </c>
      <c r="M61" s="366" t="s">
        <v>101</v>
      </c>
      <c r="N61" s="367">
        <v>344</v>
      </c>
      <c r="O61" s="442">
        <v>150</v>
      </c>
      <c r="P61" s="442">
        <v>60</v>
      </c>
      <c r="Q61" s="442">
        <v>90</v>
      </c>
      <c r="R61" s="450" t="s">
        <v>15</v>
      </c>
      <c r="S61" s="450" t="s">
        <v>15</v>
      </c>
      <c r="T61" s="450" t="s">
        <v>15</v>
      </c>
    </row>
    <row r="62" spans="1:20" ht="71.25">
      <c r="A62" s="414" t="s">
        <v>13</v>
      </c>
      <c r="B62" s="360">
        <v>45897</v>
      </c>
      <c r="C62" s="361" t="s">
        <v>449</v>
      </c>
      <c r="D62" s="362">
        <v>1342</v>
      </c>
      <c r="E62" s="363" t="s">
        <v>450</v>
      </c>
      <c r="F62" s="364" t="s">
        <v>451</v>
      </c>
      <c r="G62" s="462">
        <v>2499643.46</v>
      </c>
      <c r="H62" s="462">
        <v>0</v>
      </c>
      <c r="I62" s="460">
        <v>2499643.46</v>
      </c>
      <c r="J62" s="428" t="s">
        <v>55</v>
      </c>
      <c r="K62" s="323">
        <v>0</v>
      </c>
      <c r="L62" s="365">
        <v>0</v>
      </c>
      <c r="M62" s="366" t="s">
        <v>86</v>
      </c>
      <c r="N62" s="367">
        <v>1</v>
      </c>
      <c r="O62" s="442">
        <v>180</v>
      </c>
      <c r="P62" s="442">
        <v>72</v>
      </c>
      <c r="Q62" s="442">
        <v>108</v>
      </c>
      <c r="R62" s="450" t="s">
        <v>15</v>
      </c>
      <c r="S62" s="450" t="s">
        <v>15</v>
      </c>
      <c r="T62" s="450" t="s">
        <v>15</v>
      </c>
    </row>
    <row r="63" spans="1:20" ht="71.25">
      <c r="A63" s="414" t="s">
        <v>13</v>
      </c>
      <c r="B63" s="360">
        <v>45897</v>
      </c>
      <c r="C63" s="361" t="s">
        <v>452</v>
      </c>
      <c r="D63" s="362">
        <v>1342</v>
      </c>
      <c r="E63" s="363" t="s">
        <v>453</v>
      </c>
      <c r="F63" s="364" t="s">
        <v>454</v>
      </c>
      <c r="G63" s="462">
        <v>3000727.45</v>
      </c>
      <c r="H63" s="462">
        <v>0</v>
      </c>
      <c r="I63" s="460">
        <v>3000727.45</v>
      </c>
      <c r="J63" s="428" t="s">
        <v>55</v>
      </c>
      <c r="K63" s="323">
        <v>0</v>
      </c>
      <c r="L63" s="365">
        <v>0</v>
      </c>
      <c r="M63" s="366" t="s">
        <v>86</v>
      </c>
      <c r="N63" s="367">
        <v>1</v>
      </c>
      <c r="O63" s="442">
        <v>200</v>
      </c>
      <c r="P63" s="442">
        <v>80</v>
      </c>
      <c r="Q63" s="442">
        <v>120</v>
      </c>
      <c r="R63" s="450" t="s">
        <v>15</v>
      </c>
      <c r="S63" s="450" t="s">
        <v>15</v>
      </c>
      <c r="T63" s="450" t="s">
        <v>15</v>
      </c>
    </row>
    <row r="64" spans="1:20" ht="85.5">
      <c r="A64" s="414" t="s">
        <v>13</v>
      </c>
      <c r="B64" s="360">
        <v>45897</v>
      </c>
      <c r="C64" s="361" t="s">
        <v>455</v>
      </c>
      <c r="D64" s="362">
        <v>1342</v>
      </c>
      <c r="E64" s="363" t="s">
        <v>456</v>
      </c>
      <c r="F64" s="364" t="s">
        <v>477</v>
      </c>
      <c r="G64" s="462">
        <v>3997030.34</v>
      </c>
      <c r="H64" s="462">
        <v>0</v>
      </c>
      <c r="I64" s="460">
        <v>3997030.34</v>
      </c>
      <c r="J64" s="428" t="s">
        <v>55</v>
      </c>
      <c r="K64" s="323">
        <v>0</v>
      </c>
      <c r="L64" s="365">
        <v>0</v>
      </c>
      <c r="M64" s="366" t="s">
        <v>86</v>
      </c>
      <c r="N64" s="367">
        <v>1</v>
      </c>
      <c r="O64" s="442">
        <v>250</v>
      </c>
      <c r="P64" s="442">
        <v>100</v>
      </c>
      <c r="Q64" s="442">
        <v>150</v>
      </c>
      <c r="R64" s="450" t="s">
        <v>15</v>
      </c>
      <c r="S64" s="450" t="s">
        <v>15</v>
      </c>
      <c r="T64" s="450" t="s">
        <v>15</v>
      </c>
    </row>
    <row r="65" spans="1:20" ht="57">
      <c r="A65" s="414" t="s">
        <v>195</v>
      </c>
      <c r="B65" s="360">
        <v>45903</v>
      </c>
      <c r="C65" s="361" t="s">
        <v>478</v>
      </c>
      <c r="D65" s="362">
        <v>101</v>
      </c>
      <c r="E65" s="363" t="s">
        <v>479</v>
      </c>
      <c r="F65" s="364" t="s">
        <v>480</v>
      </c>
      <c r="G65" s="462">
        <v>8713262.6999999993</v>
      </c>
      <c r="H65" s="462">
        <v>0</v>
      </c>
      <c r="I65" s="460">
        <v>8713262.6999999993</v>
      </c>
      <c r="J65" s="428" t="s">
        <v>55</v>
      </c>
      <c r="K65" s="323">
        <v>0</v>
      </c>
      <c r="L65" s="365">
        <v>0</v>
      </c>
      <c r="M65" s="366" t="s">
        <v>198</v>
      </c>
      <c r="N65" s="367">
        <v>1148</v>
      </c>
      <c r="O65" s="442">
        <v>846</v>
      </c>
      <c r="P65" s="442">
        <v>413</v>
      </c>
      <c r="Q65" s="442">
        <v>433</v>
      </c>
      <c r="R65" s="450" t="s">
        <v>15</v>
      </c>
      <c r="S65" s="450" t="s">
        <v>15</v>
      </c>
      <c r="T65" s="450" t="s">
        <v>15</v>
      </c>
    </row>
    <row r="66" spans="1:20" ht="57">
      <c r="A66" s="414" t="s">
        <v>195</v>
      </c>
      <c r="B66" s="360">
        <v>45903</v>
      </c>
      <c r="C66" s="361" t="s">
        <v>481</v>
      </c>
      <c r="D66" s="362">
        <v>101</v>
      </c>
      <c r="E66" s="363" t="s">
        <v>482</v>
      </c>
      <c r="F66" s="364" t="s">
        <v>483</v>
      </c>
      <c r="G66" s="462">
        <v>6578240.96</v>
      </c>
      <c r="H66" s="462">
        <v>0</v>
      </c>
      <c r="I66" s="460">
        <v>6578240.96</v>
      </c>
      <c r="J66" s="428" t="s">
        <v>55</v>
      </c>
      <c r="K66" s="323">
        <v>0</v>
      </c>
      <c r="L66" s="365">
        <v>0</v>
      </c>
      <c r="M66" s="366" t="s">
        <v>198</v>
      </c>
      <c r="N66" s="367">
        <v>1381</v>
      </c>
      <c r="O66" s="442">
        <v>1277</v>
      </c>
      <c r="P66" s="442">
        <v>623</v>
      </c>
      <c r="Q66" s="442">
        <v>654</v>
      </c>
      <c r="R66" s="450" t="s">
        <v>15</v>
      </c>
      <c r="S66" s="450" t="s">
        <v>15</v>
      </c>
      <c r="T66" s="450" t="s">
        <v>15</v>
      </c>
    </row>
    <row r="67" spans="1:20" ht="71.25">
      <c r="A67" s="414" t="s">
        <v>13</v>
      </c>
      <c r="B67" s="360">
        <v>45904</v>
      </c>
      <c r="C67" s="361" t="s">
        <v>484</v>
      </c>
      <c r="D67" s="362">
        <v>830</v>
      </c>
      <c r="E67" s="363" t="s">
        <v>485</v>
      </c>
      <c r="F67" s="364" t="s">
        <v>486</v>
      </c>
      <c r="G67" s="462">
        <v>3808113.75</v>
      </c>
      <c r="H67" s="462">
        <v>0</v>
      </c>
      <c r="I67" s="460">
        <v>3808113.75</v>
      </c>
      <c r="J67" s="428" t="s">
        <v>55</v>
      </c>
      <c r="K67" s="323">
        <v>0</v>
      </c>
      <c r="L67" s="365">
        <v>0</v>
      </c>
      <c r="M67" s="366" t="s">
        <v>335</v>
      </c>
      <c r="N67" s="367">
        <v>27</v>
      </c>
      <c r="O67" s="442">
        <v>27</v>
      </c>
      <c r="P67" s="442">
        <v>4</v>
      </c>
      <c r="Q67" s="442">
        <v>23</v>
      </c>
      <c r="R67" s="450" t="s">
        <v>15</v>
      </c>
      <c r="S67" s="450" t="s">
        <v>15</v>
      </c>
      <c r="T67" s="450" t="s">
        <v>15</v>
      </c>
    </row>
    <row r="68" spans="1:20" ht="71.25">
      <c r="A68" s="414" t="s">
        <v>13</v>
      </c>
      <c r="B68" s="360">
        <v>45910</v>
      </c>
      <c r="C68" s="361" t="s">
        <v>487</v>
      </c>
      <c r="D68" s="362">
        <v>1342</v>
      </c>
      <c r="E68" s="363" t="s">
        <v>488</v>
      </c>
      <c r="F68" s="364" t="s">
        <v>489</v>
      </c>
      <c r="G68" s="462">
        <v>3997535.62</v>
      </c>
      <c r="H68" s="462">
        <v>0</v>
      </c>
      <c r="I68" s="460">
        <v>3997535.62</v>
      </c>
      <c r="J68" s="428" t="s">
        <v>55</v>
      </c>
      <c r="K68" s="323">
        <v>0</v>
      </c>
      <c r="L68" s="365">
        <v>0</v>
      </c>
      <c r="M68" s="366" t="s">
        <v>86</v>
      </c>
      <c r="N68" s="367">
        <v>1</v>
      </c>
      <c r="O68" s="442">
        <v>250</v>
      </c>
      <c r="P68" s="442">
        <v>100</v>
      </c>
      <c r="Q68" s="442">
        <v>150</v>
      </c>
      <c r="R68" s="450" t="s">
        <v>15</v>
      </c>
      <c r="S68" s="450" t="s">
        <v>15</v>
      </c>
      <c r="T68" s="450" t="s">
        <v>15</v>
      </c>
    </row>
    <row r="69" spans="1:20" ht="71.25">
      <c r="A69" s="414" t="s">
        <v>13</v>
      </c>
      <c r="B69" s="360">
        <v>45904</v>
      </c>
      <c r="C69" s="361" t="s">
        <v>490</v>
      </c>
      <c r="D69" s="362">
        <v>412</v>
      </c>
      <c r="E69" s="363" t="s">
        <v>491</v>
      </c>
      <c r="F69" s="364" t="s">
        <v>492</v>
      </c>
      <c r="G69" s="462">
        <v>11564854.01</v>
      </c>
      <c r="H69" s="462">
        <v>0</v>
      </c>
      <c r="I69" s="460">
        <v>11564854.01</v>
      </c>
      <c r="J69" s="428" t="s">
        <v>55</v>
      </c>
      <c r="K69" s="323">
        <v>0</v>
      </c>
      <c r="L69" s="365">
        <v>0</v>
      </c>
      <c r="M69" s="366" t="s">
        <v>86</v>
      </c>
      <c r="N69" s="367">
        <v>1</v>
      </c>
      <c r="O69" s="442">
        <v>200</v>
      </c>
      <c r="P69" s="442">
        <v>80</v>
      </c>
      <c r="Q69" s="442">
        <v>120</v>
      </c>
      <c r="R69" s="450" t="s">
        <v>15</v>
      </c>
      <c r="S69" s="450" t="s">
        <v>15</v>
      </c>
      <c r="T69" s="450" t="s">
        <v>15</v>
      </c>
    </row>
    <row r="70" spans="1:20" ht="99.75">
      <c r="A70" s="414" t="s">
        <v>13</v>
      </c>
      <c r="B70" s="360">
        <v>45930</v>
      </c>
      <c r="C70" s="361" t="s">
        <v>493</v>
      </c>
      <c r="D70" s="362">
        <v>411</v>
      </c>
      <c r="E70" s="363" t="s">
        <v>494</v>
      </c>
      <c r="F70" s="364" t="s">
        <v>495</v>
      </c>
      <c r="G70" s="462">
        <v>1439932.57</v>
      </c>
      <c r="H70" s="462">
        <v>0</v>
      </c>
      <c r="I70" s="460">
        <v>1439932.57</v>
      </c>
      <c r="J70" s="428" t="s">
        <v>55</v>
      </c>
      <c r="K70" s="323">
        <v>0</v>
      </c>
      <c r="L70" s="365">
        <v>0</v>
      </c>
      <c r="M70" s="366" t="s">
        <v>101</v>
      </c>
      <c r="N70" s="367">
        <v>744.39</v>
      </c>
      <c r="O70" s="442">
        <v>250</v>
      </c>
      <c r="P70" s="442">
        <v>100</v>
      </c>
      <c r="Q70" s="442">
        <v>150</v>
      </c>
      <c r="R70" s="450" t="s">
        <v>15</v>
      </c>
      <c r="S70" s="450" t="s">
        <v>15</v>
      </c>
      <c r="T70" s="450" t="s">
        <v>15</v>
      </c>
    </row>
    <row r="71" spans="1:20" ht="99.75">
      <c r="A71" s="414" t="s">
        <v>13</v>
      </c>
      <c r="B71" s="360">
        <v>45922</v>
      </c>
      <c r="C71" s="361" t="s">
        <v>496</v>
      </c>
      <c r="D71" s="362">
        <v>411</v>
      </c>
      <c r="E71" s="363" t="s">
        <v>497</v>
      </c>
      <c r="F71" s="364" t="s">
        <v>498</v>
      </c>
      <c r="G71" s="462">
        <v>1414930.47</v>
      </c>
      <c r="H71" s="462">
        <v>0</v>
      </c>
      <c r="I71" s="460">
        <v>1414930.47</v>
      </c>
      <c r="J71" s="428" t="s">
        <v>55</v>
      </c>
      <c r="K71" s="323">
        <v>0</v>
      </c>
      <c r="L71" s="365">
        <v>0</v>
      </c>
      <c r="M71" s="366" t="s">
        <v>101</v>
      </c>
      <c r="N71" s="367">
        <v>872.54</v>
      </c>
      <c r="O71" s="442">
        <v>370</v>
      </c>
      <c r="P71" s="442">
        <v>148</v>
      </c>
      <c r="Q71" s="442">
        <v>222</v>
      </c>
      <c r="R71" s="450" t="s">
        <v>15</v>
      </c>
      <c r="S71" s="450" t="s">
        <v>15</v>
      </c>
      <c r="T71" s="450" t="s">
        <v>15</v>
      </c>
    </row>
    <row r="72" spans="1:20" ht="99.75">
      <c r="A72" s="414" t="s">
        <v>13</v>
      </c>
      <c r="B72" s="360">
        <v>45930</v>
      </c>
      <c r="C72" s="361" t="s">
        <v>499</v>
      </c>
      <c r="D72" s="362">
        <v>411</v>
      </c>
      <c r="E72" s="363" t="s">
        <v>500</v>
      </c>
      <c r="F72" s="364" t="s">
        <v>501</v>
      </c>
      <c r="G72" s="462">
        <v>1414952.42</v>
      </c>
      <c r="H72" s="462">
        <v>0</v>
      </c>
      <c r="I72" s="460">
        <v>1414952.42</v>
      </c>
      <c r="J72" s="428" t="s">
        <v>55</v>
      </c>
      <c r="K72" s="323">
        <v>0</v>
      </c>
      <c r="L72" s="365">
        <v>0</v>
      </c>
      <c r="M72" s="366" t="s">
        <v>101</v>
      </c>
      <c r="N72" s="367">
        <v>492.1</v>
      </c>
      <c r="O72" s="442">
        <v>300</v>
      </c>
      <c r="P72" s="442">
        <v>120</v>
      </c>
      <c r="Q72" s="442">
        <v>180</v>
      </c>
      <c r="R72" s="450" t="s">
        <v>15</v>
      </c>
      <c r="S72" s="450" t="s">
        <v>15</v>
      </c>
      <c r="T72" s="450" t="s">
        <v>15</v>
      </c>
    </row>
    <row r="73" spans="1:20" ht="28.5">
      <c r="A73" s="414" t="s">
        <v>502</v>
      </c>
      <c r="B73" s="360">
        <v>45930</v>
      </c>
      <c r="C73" s="361" t="s">
        <v>503</v>
      </c>
      <c r="D73" s="362">
        <v>1238</v>
      </c>
      <c r="E73" s="363" t="s">
        <v>504</v>
      </c>
      <c r="F73" s="364" t="s">
        <v>505</v>
      </c>
      <c r="G73" s="462">
        <v>93857.58</v>
      </c>
      <c r="H73" s="462">
        <v>0</v>
      </c>
      <c r="I73" s="460">
        <v>93857.58</v>
      </c>
      <c r="J73" s="428" t="s">
        <v>90</v>
      </c>
      <c r="K73" s="323">
        <v>0</v>
      </c>
      <c r="L73" s="365">
        <v>0</v>
      </c>
      <c r="M73" s="366" t="s">
        <v>506</v>
      </c>
      <c r="N73" s="367">
        <v>3</v>
      </c>
      <c r="O73" s="442">
        <v>3</v>
      </c>
      <c r="P73" s="442">
        <v>1</v>
      </c>
      <c r="Q73" s="442">
        <v>2</v>
      </c>
      <c r="R73" s="450" t="s">
        <v>15</v>
      </c>
      <c r="S73" s="450" t="s">
        <v>15</v>
      </c>
      <c r="T73" s="450" t="s">
        <v>15</v>
      </c>
    </row>
    <row r="74" spans="1:20" ht="99.75">
      <c r="A74" s="414" t="s">
        <v>507</v>
      </c>
      <c r="B74" s="360">
        <v>45930</v>
      </c>
      <c r="C74" s="361" t="s">
        <v>508</v>
      </c>
      <c r="D74" s="362">
        <v>1238</v>
      </c>
      <c r="E74" s="363" t="s">
        <v>509</v>
      </c>
      <c r="F74" s="364" t="s">
        <v>510</v>
      </c>
      <c r="G74" s="462">
        <v>122250</v>
      </c>
      <c r="H74" s="462">
        <v>0</v>
      </c>
      <c r="I74" s="460">
        <v>122250</v>
      </c>
      <c r="J74" s="428" t="s">
        <v>90</v>
      </c>
      <c r="K74" s="323">
        <v>0</v>
      </c>
      <c r="L74" s="365">
        <v>0</v>
      </c>
      <c r="M74" s="366" t="s">
        <v>506</v>
      </c>
      <c r="N74" s="367">
        <v>5</v>
      </c>
      <c r="O74" s="442">
        <v>5</v>
      </c>
      <c r="P74" s="442">
        <v>2</v>
      </c>
      <c r="Q74" s="442">
        <v>3</v>
      </c>
      <c r="R74" s="450" t="s">
        <v>15</v>
      </c>
      <c r="S74" s="450" t="s">
        <v>15</v>
      </c>
      <c r="T74" s="450" t="s">
        <v>15</v>
      </c>
    </row>
    <row r="75" spans="1:20">
      <c r="A75" s="414"/>
      <c r="B75" s="360"/>
      <c r="C75" s="361"/>
      <c r="D75" s="362"/>
      <c r="E75" s="363"/>
      <c r="F75" s="364"/>
      <c r="G75" s="444"/>
      <c r="H75" s="444"/>
      <c r="I75" s="443"/>
      <c r="J75" s="428"/>
      <c r="K75" s="323"/>
      <c r="L75" s="365"/>
      <c r="M75" s="366"/>
      <c r="N75" s="367"/>
      <c r="O75" s="442"/>
      <c r="P75" s="442"/>
      <c r="Q75" s="442"/>
      <c r="R75" s="450"/>
      <c r="S75" s="450"/>
      <c r="T75" s="450"/>
    </row>
    <row r="76" spans="1:20" ht="15.75" thickBot="1">
      <c r="A76" s="369"/>
      <c r="B76" s="370"/>
      <c r="C76" s="370"/>
      <c r="D76" s="370"/>
      <c r="E76" s="371"/>
      <c r="F76" s="372"/>
      <c r="G76" s="373"/>
      <c r="H76" s="373"/>
      <c r="I76" s="373"/>
      <c r="J76" s="370"/>
      <c r="K76" s="214"/>
      <c r="L76" s="374"/>
      <c r="M76" s="370"/>
      <c r="N76" s="370"/>
      <c r="O76" s="370"/>
      <c r="P76" s="370"/>
      <c r="Q76" s="370"/>
      <c r="R76" s="370"/>
      <c r="S76" s="445"/>
      <c r="T76" s="446"/>
    </row>
    <row r="77" spans="1:20" ht="15.75" thickBot="1">
      <c r="A77" s="538" t="s">
        <v>159</v>
      </c>
      <c r="B77" s="539"/>
      <c r="C77" s="539"/>
      <c r="D77" s="539"/>
      <c r="E77" s="539"/>
      <c r="F77" s="375" t="s">
        <v>9</v>
      </c>
      <c r="G77" s="376">
        <f>SUM(G16:G76)</f>
        <v>226402411.49400005</v>
      </c>
      <c r="H77" s="376">
        <f>SUM(H16:H76)</f>
        <v>54257050.239999987</v>
      </c>
      <c r="I77" s="376">
        <f>G77-H77</f>
        <v>172145361.25400007</v>
      </c>
      <c r="J77" s="377"/>
      <c r="K77" s="378"/>
      <c r="L77" s="379"/>
      <c r="M77" s="380"/>
      <c r="N77" s="381"/>
      <c r="O77" s="381"/>
      <c r="P77" s="381"/>
      <c r="Q77" s="382"/>
      <c r="R77" s="382"/>
      <c r="S77" s="382"/>
    </row>
    <row r="78" spans="1:20" ht="15.75" thickTop="1">
      <c r="A78" s="538" t="s">
        <v>159</v>
      </c>
      <c r="B78" s="539"/>
      <c r="C78" s="539"/>
      <c r="D78" s="539"/>
      <c r="E78" s="539"/>
      <c r="F78" s="383"/>
      <c r="G78" s="384"/>
      <c r="H78" s="385"/>
      <c r="I78" s="386"/>
      <c r="J78" s="377"/>
      <c r="K78" s="378"/>
      <c r="L78" s="379"/>
      <c r="M78" s="380"/>
      <c r="N78" s="381"/>
      <c r="O78" s="381"/>
      <c r="P78" s="381"/>
      <c r="Q78" s="382"/>
      <c r="R78" s="382"/>
      <c r="S78" s="382"/>
    </row>
    <row r="79" spans="1:20">
      <c r="A79" s="387" t="s">
        <v>160</v>
      </c>
      <c r="B79" s="9"/>
      <c r="C79" s="9"/>
      <c r="D79" s="9"/>
      <c r="E79" s="9"/>
      <c r="F79" s="9"/>
      <c r="G79" s="388"/>
      <c r="H79" s="9"/>
      <c r="I79" s="9"/>
      <c r="J79" s="9"/>
      <c r="K79" s="9"/>
      <c r="L79" s="389"/>
      <c r="M79" s="390"/>
      <c r="N79" s="9"/>
      <c r="O79" s="9"/>
      <c r="P79" s="9"/>
      <c r="Q79" s="9"/>
      <c r="R79" s="9"/>
      <c r="S79" s="9"/>
    </row>
    <row r="80" spans="1:20">
      <c r="G80" s="169"/>
      <c r="K80"/>
    </row>
    <row r="81" spans="6:9">
      <c r="F81" s="36"/>
      <c r="G81" s="391"/>
      <c r="H81" s="391"/>
      <c r="I81" s="177"/>
    </row>
    <row r="82" spans="6:9">
      <c r="G82" s="36"/>
      <c r="H82" s="169"/>
    </row>
    <row r="83" spans="6:9">
      <c r="G83" s="36"/>
      <c r="H83" s="36"/>
    </row>
    <row r="84" spans="6:9">
      <c r="G84" s="36"/>
      <c r="H84" s="37"/>
    </row>
    <row r="85" spans="6:9">
      <c r="G85" s="37"/>
    </row>
  </sheetData>
  <mergeCells count="26">
    <mergeCell ref="A8:B8"/>
    <mergeCell ref="C8:D8"/>
    <mergeCell ref="A2:T2"/>
    <mergeCell ref="A4:T4"/>
    <mergeCell ref="A5:T5"/>
    <mergeCell ref="A7:B7"/>
    <mergeCell ref="C7:D7"/>
    <mergeCell ref="A3:T3"/>
    <mergeCell ref="A9:B9"/>
    <mergeCell ref="C9:D9"/>
    <mergeCell ref="A10:B10"/>
    <mergeCell ref="C10:D10"/>
    <mergeCell ref="A11:B11"/>
    <mergeCell ref="C11:D11"/>
    <mergeCell ref="A77:E77"/>
    <mergeCell ref="A78:E78"/>
    <mergeCell ref="S13:T13"/>
    <mergeCell ref="D14:D15"/>
    <mergeCell ref="F14:F15"/>
    <mergeCell ref="G14:G15"/>
    <mergeCell ref="H14:H15"/>
    <mergeCell ref="I14:I15"/>
    <mergeCell ref="M14:N14"/>
    <mergeCell ref="O14:Q14"/>
    <mergeCell ref="R14:R15"/>
    <mergeCell ref="S14:S15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RESUMEN</vt:lpstr>
      <vt:lpstr>PDM</vt:lpstr>
      <vt:lpstr>PRESUP. PARTIC.</vt:lpstr>
      <vt:lpstr>FORTAMUN</vt:lpstr>
      <vt:lpstr>FAISMUN </vt:lpstr>
      <vt:lpstr>'FAISMUN '!Área_de_impresión</vt:lpstr>
      <vt:lpstr>FORTAMUN!Área_de_impresión</vt:lpstr>
      <vt:lpstr>PDM!Área_de_impresión</vt:lpstr>
      <vt:lpstr>'PRESUP. PARTIC.'!Área_de_impresión</vt:lpstr>
      <vt:lpstr>RESUMEN!Área_de_impresión</vt:lpstr>
      <vt:lpstr>'FAISMUN '!Títulos_a_imprimir</vt:lpstr>
      <vt:lpstr>FORTAMUN!Títulos_a_imprimir</vt:lpstr>
      <vt:lpstr>PDM!Títulos_a_imprimir</vt:lpstr>
      <vt:lpstr>'PRESUP. PARTIC.'!Títulos_a_imprimir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Lourdes Ortiz Diaz</cp:lastModifiedBy>
  <cp:lastPrinted>2025-10-07T21:27:20Z</cp:lastPrinted>
  <dcterms:created xsi:type="dcterms:W3CDTF">2018-01-26T00:48:08Z</dcterms:created>
  <dcterms:modified xsi:type="dcterms:W3CDTF">2025-10-07T21:27:45Z</dcterms:modified>
</cp:coreProperties>
</file>